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3.xml" ContentType="application/vnd.openxmlformats-officedocument.drawing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6380" windowHeight="8190" activeTab="1"/>
  </bookViews>
  <sheets>
    <sheet name="SIMPRESS" sheetId="4" r:id="rId1"/>
    <sheet name="Gráfico planilhas" sheetId="5" r:id="rId2"/>
    <sheet name="Plan2" sheetId="6" r:id="rId3"/>
    <sheet name="controle geral" sheetId="7" r:id="rId4"/>
  </sheets>
  <definedNames>
    <definedName name="_xlnm.Print_Area" localSheetId="1">'Gráfico planilhas'!$A$1:$G$1487</definedName>
  </definedNames>
  <calcPr calcId="125725"/>
</workbook>
</file>

<file path=xl/calcChain.xml><?xml version="1.0" encoding="utf-8"?>
<calcChain xmlns="http://schemas.openxmlformats.org/spreadsheetml/2006/main">
  <c r="C1449" i="5"/>
  <c r="B5"/>
  <c r="C4" s="1"/>
  <c r="B6"/>
  <c r="B7"/>
  <c r="B8"/>
  <c r="B9"/>
  <c r="AC48" i="4"/>
  <c r="AD42"/>
  <c r="AD36"/>
  <c r="AD31"/>
  <c r="AD28"/>
  <c r="AD24"/>
  <c r="AD21"/>
  <c r="AD18"/>
  <c r="AD12"/>
  <c r="AD6"/>
  <c r="AD4"/>
  <c r="C7" i="5" l="1"/>
  <c r="C8"/>
  <c r="C6"/>
  <c r="C5"/>
  <c r="B10" i="7"/>
  <c r="D10"/>
  <c r="E10" s="1"/>
  <c r="F10" l="1"/>
  <c r="B4"/>
  <c r="B5"/>
  <c r="B6"/>
  <c r="B7"/>
  <c r="B8"/>
  <c r="B9"/>
  <c r="B3"/>
  <c r="F4"/>
  <c r="F5"/>
  <c r="F6"/>
  <c r="F7"/>
  <c r="F8"/>
  <c r="F9"/>
  <c r="F3"/>
  <c r="E5"/>
  <c r="E6"/>
  <c r="E7"/>
  <c r="E8"/>
  <c r="E9"/>
  <c r="E4"/>
  <c r="E3"/>
  <c r="D4"/>
  <c r="D5" s="1"/>
  <c r="D6" s="1"/>
  <c r="D7" s="1"/>
  <c r="D8" s="1"/>
  <c r="D9" s="1"/>
  <c r="D3"/>
  <c r="B1450" i="5"/>
  <c r="B1403"/>
  <c r="C1402" s="1"/>
  <c r="B1356"/>
  <c r="C1355" s="1"/>
  <c r="B1309"/>
  <c r="C1308" s="1"/>
  <c r="B1215"/>
  <c r="C1214" s="1"/>
  <c r="B1168"/>
  <c r="C1167" s="1"/>
  <c r="B1120"/>
  <c r="C1119" s="1"/>
  <c r="B1073"/>
  <c r="C1072" s="1"/>
  <c r="B979"/>
  <c r="C978" s="1"/>
  <c r="B885"/>
  <c r="C884" s="1"/>
  <c r="B791"/>
  <c r="C790" s="1"/>
  <c r="B743"/>
  <c r="C742" s="1"/>
  <c r="B649"/>
  <c r="C648" s="1"/>
  <c r="B511"/>
  <c r="C510" s="1"/>
  <c r="B465"/>
  <c r="C464" s="1"/>
  <c r="B419"/>
  <c r="C418" s="1"/>
  <c r="B373"/>
  <c r="C372" s="1"/>
  <c r="B287"/>
  <c r="C286" s="1"/>
  <c r="B238"/>
  <c r="C237" s="1"/>
  <c r="B190"/>
  <c r="C189" s="1"/>
  <c r="B146"/>
  <c r="B100"/>
  <c r="C99" s="1"/>
  <c r="C103"/>
  <c r="C102"/>
  <c r="AB42" i="4"/>
  <c r="B1262" i="5" s="1"/>
  <c r="C1261" s="1"/>
  <c r="AB36" i="4"/>
  <c r="B1026" i="5" s="1"/>
  <c r="C1025" s="1"/>
  <c r="AB31" i="4"/>
  <c r="B932" i="5" s="1"/>
  <c r="C931" s="1"/>
  <c r="AB28" i="4"/>
  <c r="B838" i="5" s="1"/>
  <c r="C837" s="1"/>
  <c r="AB24" i="4"/>
  <c r="B696" i="5" s="1"/>
  <c r="C695" s="1"/>
  <c r="AB21" i="4"/>
  <c r="B603" i="5" s="1"/>
  <c r="C602" s="1"/>
  <c r="AB18" i="4"/>
  <c r="B557" i="5" s="1"/>
  <c r="C556" s="1"/>
  <c r="AB12" i="4"/>
  <c r="B329" i="5" s="1"/>
  <c r="C328" s="1"/>
  <c r="AB6" i="4"/>
  <c r="B55" i="5" s="1"/>
  <c r="C54" s="1"/>
  <c r="AB4" i="4"/>
  <c r="AA48"/>
  <c r="B1484" i="6"/>
  <c r="B1483"/>
  <c r="C1483" s="1"/>
  <c r="B1482"/>
  <c r="B1481"/>
  <c r="C1481" s="1"/>
  <c r="B1480"/>
  <c r="B1479"/>
  <c r="C1479" s="1"/>
  <c r="B1478"/>
  <c r="B1436"/>
  <c r="B1435"/>
  <c r="B1434"/>
  <c r="C1434" s="1"/>
  <c r="B1433"/>
  <c r="C1433" s="1"/>
  <c r="B1432"/>
  <c r="C1432" s="1"/>
  <c r="B1431"/>
  <c r="C1431" s="1"/>
  <c r="B1430"/>
  <c r="C1430" s="1"/>
  <c r="B1388"/>
  <c r="B1387"/>
  <c r="C1387" s="1"/>
  <c r="B1386"/>
  <c r="B1385"/>
  <c r="C1385" s="1"/>
  <c r="B1384"/>
  <c r="B1383"/>
  <c r="C1383" s="1"/>
  <c r="B1382"/>
  <c r="B1340"/>
  <c r="B1339"/>
  <c r="B1338"/>
  <c r="C1338" s="1"/>
  <c r="B1337"/>
  <c r="B1336"/>
  <c r="C1336" s="1"/>
  <c r="B1335"/>
  <c r="B1334"/>
  <c r="C1334" s="1"/>
  <c r="B1244"/>
  <c r="B1243"/>
  <c r="C1243" s="1"/>
  <c r="B1242"/>
  <c r="B1241"/>
  <c r="C1241" s="1"/>
  <c r="B1240"/>
  <c r="B1239"/>
  <c r="C1239" s="1"/>
  <c r="B1238"/>
  <c r="B1196"/>
  <c r="B1195"/>
  <c r="B1194"/>
  <c r="B1193"/>
  <c r="B1192"/>
  <c r="B1191"/>
  <c r="C1191" s="1"/>
  <c r="B1190"/>
  <c r="B1147"/>
  <c r="B1146"/>
  <c r="C1146" s="1"/>
  <c r="B1145"/>
  <c r="C1145" s="1"/>
  <c r="B1144"/>
  <c r="C1144" s="1"/>
  <c r="B1143"/>
  <c r="C1143" s="1"/>
  <c r="B1142"/>
  <c r="C1142" s="1"/>
  <c r="B1141"/>
  <c r="C1141" s="1"/>
  <c r="B1099"/>
  <c r="B1098"/>
  <c r="C1098" s="1"/>
  <c r="B1097"/>
  <c r="B1096"/>
  <c r="C1096" s="1"/>
  <c r="B1095"/>
  <c r="B1094"/>
  <c r="C1094" s="1"/>
  <c r="B1093"/>
  <c r="B1003"/>
  <c r="B1002"/>
  <c r="B1001"/>
  <c r="C1001" s="1"/>
  <c r="B1000"/>
  <c r="C1000" s="1"/>
  <c r="B999"/>
  <c r="B998"/>
  <c r="C998" s="1"/>
  <c r="B997"/>
  <c r="B907"/>
  <c r="B906"/>
  <c r="B905"/>
  <c r="C905" s="1"/>
  <c r="B904"/>
  <c r="B903"/>
  <c r="C903" s="1"/>
  <c r="B902"/>
  <c r="B901"/>
  <c r="C901" s="1"/>
  <c r="B811"/>
  <c r="C810"/>
  <c r="B810"/>
  <c r="C809"/>
  <c r="B809"/>
  <c r="C808"/>
  <c r="B808"/>
  <c r="C807"/>
  <c r="B807"/>
  <c r="C806"/>
  <c r="B806"/>
  <c r="C805"/>
  <c r="B805"/>
  <c r="B762"/>
  <c r="B761"/>
  <c r="B760"/>
  <c r="C760" s="1"/>
  <c r="B759"/>
  <c r="B758"/>
  <c r="C758" s="1"/>
  <c r="B757"/>
  <c r="B756"/>
  <c r="C756" s="1"/>
  <c r="B666"/>
  <c r="B665"/>
  <c r="B664"/>
  <c r="B663"/>
  <c r="B662"/>
  <c r="B661"/>
  <c r="B660"/>
  <c r="B525"/>
  <c r="B524"/>
  <c r="C524" s="1"/>
  <c r="B523"/>
  <c r="C523" s="1"/>
  <c r="B522"/>
  <c r="C522" s="1"/>
  <c r="B521"/>
  <c r="C521" s="1"/>
  <c r="B520"/>
  <c r="C520" s="1"/>
  <c r="B519"/>
  <c r="C519" s="1"/>
  <c r="B478"/>
  <c r="B477"/>
  <c r="B476"/>
  <c r="B475"/>
  <c r="B474"/>
  <c r="B473"/>
  <c r="B472"/>
  <c r="B431"/>
  <c r="B430"/>
  <c r="C430" s="1"/>
  <c r="B429"/>
  <c r="C429" s="1"/>
  <c r="B428"/>
  <c r="C428" s="1"/>
  <c r="B427"/>
  <c r="C427" s="1"/>
  <c r="B426"/>
  <c r="C426" s="1"/>
  <c r="B425"/>
  <c r="C425" s="1"/>
  <c r="B384"/>
  <c r="B383"/>
  <c r="B382"/>
  <c r="B381"/>
  <c r="B380"/>
  <c r="B379"/>
  <c r="B378"/>
  <c r="B296"/>
  <c r="B295"/>
  <c r="B294"/>
  <c r="C294" s="1"/>
  <c r="B293"/>
  <c r="B292"/>
  <c r="C292" s="1"/>
  <c r="B291"/>
  <c r="B290"/>
  <c r="C290" s="1"/>
  <c r="B246"/>
  <c r="C245"/>
  <c r="B245"/>
  <c r="C244"/>
  <c r="B244"/>
  <c r="C243"/>
  <c r="B243"/>
  <c r="C242"/>
  <c r="B242"/>
  <c r="C241"/>
  <c r="B241"/>
  <c r="C240"/>
  <c r="B240"/>
  <c r="B197"/>
  <c r="B196"/>
  <c r="B195"/>
  <c r="C195" s="1"/>
  <c r="B194"/>
  <c r="B193"/>
  <c r="C193" s="1"/>
  <c r="B192"/>
  <c r="C191"/>
  <c r="B191"/>
  <c r="C150"/>
  <c r="C149"/>
  <c r="C148"/>
  <c r="C147"/>
  <c r="C146"/>
  <c r="C145"/>
  <c r="C103"/>
  <c r="C102"/>
  <c r="C101"/>
  <c r="C100"/>
  <c r="C99"/>
  <c r="B98"/>
  <c r="C98" s="1"/>
  <c r="B10"/>
  <c r="B9"/>
  <c r="B8"/>
  <c r="B7"/>
  <c r="B6"/>
  <c r="B5"/>
  <c r="B4"/>
  <c r="C147" i="5"/>
  <c r="C148"/>
  <c r="C149"/>
  <c r="B1451"/>
  <c r="B1452"/>
  <c r="B1453"/>
  <c r="B1454"/>
  <c r="B1404"/>
  <c r="C1403" s="1"/>
  <c r="B1405"/>
  <c r="B1406"/>
  <c r="B1407"/>
  <c r="B1357"/>
  <c r="B1358"/>
  <c r="B1359"/>
  <c r="B1360"/>
  <c r="B1310"/>
  <c r="B1311"/>
  <c r="B1312"/>
  <c r="B1313"/>
  <c r="B1216"/>
  <c r="B1217"/>
  <c r="B1218"/>
  <c r="B1219"/>
  <c r="B1169"/>
  <c r="B1170"/>
  <c r="B1171"/>
  <c r="B1172"/>
  <c r="B1121"/>
  <c r="B1122"/>
  <c r="B1123"/>
  <c r="B1124"/>
  <c r="B1074"/>
  <c r="B1075"/>
  <c r="B1076"/>
  <c r="B1077"/>
  <c r="B980"/>
  <c r="B981"/>
  <c r="B982"/>
  <c r="B983"/>
  <c r="B888"/>
  <c r="B886"/>
  <c r="B887"/>
  <c r="C887" s="1"/>
  <c r="B889"/>
  <c r="B792"/>
  <c r="B793"/>
  <c r="B794"/>
  <c r="B795"/>
  <c r="B744"/>
  <c r="C743" s="1"/>
  <c r="B745"/>
  <c r="B746"/>
  <c r="B747"/>
  <c r="B650"/>
  <c r="C649" s="1"/>
  <c r="B651"/>
  <c r="B653"/>
  <c r="B652"/>
  <c r="B512"/>
  <c r="B513"/>
  <c r="B514"/>
  <c r="B515"/>
  <c r="B559"/>
  <c r="X18" i="4"/>
  <c r="B567" i="6" s="1"/>
  <c r="B466" i="5"/>
  <c r="C465" s="1"/>
  <c r="B467"/>
  <c r="B468"/>
  <c r="B469"/>
  <c r="B420"/>
  <c r="B421"/>
  <c r="B422"/>
  <c r="B423"/>
  <c r="B374"/>
  <c r="B375"/>
  <c r="B376"/>
  <c r="B377"/>
  <c r="B288"/>
  <c r="B289"/>
  <c r="B290"/>
  <c r="B291"/>
  <c r="B239"/>
  <c r="B240"/>
  <c r="B241"/>
  <c r="B242"/>
  <c r="B191"/>
  <c r="B192"/>
  <c r="B193"/>
  <c r="B194"/>
  <c r="B101"/>
  <c r="C101" s="1"/>
  <c r="Z42" i="4"/>
  <c r="Z36"/>
  <c r="Z31"/>
  <c r="Z28"/>
  <c r="Z24"/>
  <c r="Z21"/>
  <c r="Z18"/>
  <c r="Z12"/>
  <c r="Z6"/>
  <c r="B52" i="6" s="1"/>
  <c r="Z4" i="4"/>
  <c r="Y48"/>
  <c r="C652" i="5" l="1"/>
  <c r="C146"/>
  <c r="C145"/>
  <c r="C1170"/>
  <c r="C1002" i="6"/>
  <c r="C5"/>
  <c r="C7"/>
  <c r="C9"/>
  <c r="C380"/>
  <c r="C382"/>
  <c r="C472"/>
  <c r="C474"/>
  <c r="C476"/>
  <c r="C660"/>
  <c r="C662"/>
  <c r="C664"/>
  <c r="C902"/>
  <c r="C904"/>
  <c r="C906"/>
  <c r="C997"/>
  <c r="C999"/>
  <c r="C1193"/>
  <c r="C1195"/>
  <c r="C1238"/>
  <c r="C1240"/>
  <c r="C1242"/>
  <c r="C1335"/>
  <c r="C1337"/>
  <c r="C1339"/>
  <c r="C1435"/>
  <c r="B604" i="5"/>
  <c r="B613" i="6"/>
  <c r="B1027" i="5"/>
  <c r="B1045" i="6"/>
  <c r="B56" i="5"/>
  <c r="B330"/>
  <c r="C329" s="1"/>
  <c r="B333" i="6"/>
  <c r="B839" i="5"/>
  <c r="C838" s="1"/>
  <c r="B853" i="6"/>
  <c r="B558" i="5"/>
  <c r="C557" s="1"/>
  <c r="B566" i="6"/>
  <c r="C566" s="1"/>
  <c r="B697" i="5"/>
  <c r="C696" s="1"/>
  <c r="B708" i="6"/>
  <c r="B933" i="5"/>
  <c r="C932" s="1"/>
  <c r="B949" i="6"/>
  <c r="B1263" i="5"/>
  <c r="B1286" i="6"/>
  <c r="C1450" i="5"/>
  <c r="C1093" i="6"/>
  <c r="C1095"/>
  <c r="C1097"/>
  <c r="C1190"/>
  <c r="C1192"/>
  <c r="C1194"/>
  <c r="C1382"/>
  <c r="C1384"/>
  <c r="C1386"/>
  <c r="C1478"/>
  <c r="C1480"/>
  <c r="C1482"/>
  <c r="C4"/>
  <c r="C6"/>
  <c r="C8"/>
  <c r="C379"/>
  <c r="C381"/>
  <c r="C383"/>
  <c r="C473"/>
  <c r="C475"/>
  <c r="C477"/>
  <c r="C661"/>
  <c r="C663"/>
  <c r="C665"/>
  <c r="C757"/>
  <c r="C759"/>
  <c r="C761"/>
  <c r="C1356" i="5"/>
  <c r="C1309"/>
  <c r="C1262"/>
  <c r="C1215"/>
  <c r="C1168"/>
  <c r="C1120"/>
  <c r="C1073"/>
  <c r="C1026"/>
  <c r="C979"/>
  <c r="C885"/>
  <c r="C791"/>
  <c r="C603"/>
  <c r="C511"/>
  <c r="C419"/>
  <c r="C373"/>
  <c r="C287"/>
  <c r="C238"/>
  <c r="C190"/>
  <c r="C100"/>
  <c r="C55"/>
  <c r="C192" i="6"/>
  <c r="C194"/>
  <c r="C196"/>
  <c r="C291"/>
  <c r="C293"/>
  <c r="C295"/>
  <c r="C378"/>
  <c r="C422" i="5"/>
  <c r="C420"/>
  <c r="C514"/>
  <c r="C512"/>
  <c r="C746"/>
  <c r="C744"/>
  <c r="C1312"/>
  <c r="C1310"/>
  <c r="C1406"/>
  <c r="C1404"/>
  <c r="C290"/>
  <c r="C288"/>
  <c r="C650"/>
  <c r="C1123"/>
  <c r="C1121"/>
  <c r="C1218"/>
  <c r="C1216"/>
  <c r="C1452"/>
  <c r="C376"/>
  <c r="C468"/>
  <c r="C374"/>
  <c r="C466"/>
  <c r="C792"/>
  <c r="C982"/>
  <c r="C980"/>
  <c r="C1076"/>
  <c r="C1074"/>
  <c r="C1171"/>
  <c r="C1169"/>
  <c r="C1357"/>
  <c r="C375"/>
  <c r="C467"/>
  <c r="C793"/>
  <c r="C886"/>
  <c r="C981"/>
  <c r="C1075"/>
  <c r="C1358"/>
  <c r="C289"/>
  <c r="C421"/>
  <c r="C513"/>
  <c r="C651"/>
  <c r="C745"/>
  <c r="C794"/>
  <c r="C888"/>
  <c r="C1122"/>
  <c r="C1217"/>
  <c r="C1311"/>
  <c r="C1359"/>
  <c r="C1405"/>
  <c r="C1453"/>
  <c r="C1451"/>
  <c r="C191"/>
  <c r="C240"/>
  <c r="C241"/>
  <c r="C239"/>
  <c r="C193"/>
  <c r="C192"/>
  <c r="C558" l="1"/>
  <c r="X42" i="4"/>
  <c r="X36"/>
  <c r="X31"/>
  <c r="X28"/>
  <c r="X24"/>
  <c r="X21"/>
  <c r="X12"/>
  <c r="X6"/>
  <c r="X4"/>
  <c r="W48"/>
  <c r="V42"/>
  <c r="V36"/>
  <c r="V31"/>
  <c r="V28"/>
  <c r="T28"/>
  <c r="V24"/>
  <c r="V21"/>
  <c r="V18"/>
  <c r="V12"/>
  <c r="V6"/>
  <c r="V4"/>
  <c r="U48"/>
  <c r="T42"/>
  <c r="T36"/>
  <c r="T31"/>
  <c r="T24"/>
  <c r="T21"/>
  <c r="T18"/>
  <c r="T12"/>
  <c r="T6"/>
  <c r="T4"/>
  <c r="S48"/>
  <c r="R42"/>
  <c r="R36"/>
  <c r="R31"/>
  <c r="R28"/>
  <c r="R24"/>
  <c r="R21"/>
  <c r="R18"/>
  <c r="R12"/>
  <c r="R6"/>
  <c r="R4"/>
  <c r="Q48"/>
  <c r="P36"/>
  <c r="B1050" i="6" s="1"/>
  <c r="P42" i="4"/>
  <c r="B1291" i="6" s="1"/>
  <c r="P31" i="4"/>
  <c r="B954" i="6" s="1"/>
  <c r="P28" i="4"/>
  <c r="B858" i="6" s="1"/>
  <c r="P24" i="4"/>
  <c r="B713" i="6" s="1"/>
  <c r="P21" i="4"/>
  <c r="B618" i="6" s="1"/>
  <c r="P18" i="4"/>
  <c r="B571" i="6" s="1"/>
  <c r="P12" i="4"/>
  <c r="B338" i="6" s="1"/>
  <c r="P6" i="4"/>
  <c r="B57" i="6" s="1"/>
  <c r="P4" i="4"/>
  <c r="O48"/>
  <c r="B56" i="6" l="1"/>
  <c r="C56" s="1"/>
  <c r="B570"/>
  <c r="C570" s="1"/>
  <c r="B712"/>
  <c r="C712" s="1"/>
  <c r="B953"/>
  <c r="C953" s="1"/>
  <c r="B1290"/>
  <c r="C1290" s="1"/>
  <c r="B333" i="5"/>
  <c r="B336" i="6"/>
  <c r="B607" i="5"/>
  <c r="B616" i="6"/>
  <c r="B936" i="5"/>
  <c r="B952" i="6"/>
  <c r="C952" s="1"/>
  <c r="B1266" i="5"/>
  <c r="B1289" i="6"/>
  <c r="C1289" s="1"/>
  <c r="B332" i="5"/>
  <c r="C332" s="1"/>
  <c r="B335" i="6"/>
  <c r="C335" s="1"/>
  <c r="B606" i="5"/>
  <c r="C606" s="1"/>
  <c r="B615" i="6"/>
  <c r="C615" s="1"/>
  <c r="B842" i="5"/>
  <c r="C841" s="1"/>
  <c r="B856" i="6"/>
  <c r="B935" i="5"/>
  <c r="C935" s="1"/>
  <c r="B951" i="6"/>
  <c r="C951" s="1"/>
  <c r="B1265" i="5"/>
  <c r="C1265" s="1"/>
  <c r="B1288" i="6"/>
  <c r="C1288" s="1"/>
  <c r="B331" i="5"/>
  <c r="C331" s="1"/>
  <c r="B334" i="6"/>
  <c r="B698" i="5"/>
  <c r="C697" s="1"/>
  <c r="B709" i="6"/>
  <c r="B934" i="5"/>
  <c r="C934" s="1"/>
  <c r="B950" i="6"/>
  <c r="B1264" i="5"/>
  <c r="C1264" s="1"/>
  <c r="B1287" i="6"/>
  <c r="B337"/>
  <c r="C337" s="1"/>
  <c r="B617"/>
  <c r="C617" s="1"/>
  <c r="B857"/>
  <c r="C857" s="1"/>
  <c r="B1049"/>
  <c r="C1049" s="1"/>
  <c r="B59" i="5"/>
  <c r="B55" i="6"/>
  <c r="C55" s="1"/>
  <c r="B561" i="5"/>
  <c r="B569" i="6"/>
  <c r="C569" s="1"/>
  <c r="B700" i="5"/>
  <c r="B711" i="6"/>
  <c r="C711" s="1"/>
  <c r="B1030" i="5"/>
  <c r="B1048" i="6"/>
  <c r="C1048" s="1"/>
  <c r="B58" i="5"/>
  <c r="C58" s="1"/>
  <c r="B54" i="6"/>
  <c r="C54" s="1"/>
  <c r="B560" i="5"/>
  <c r="C560" s="1"/>
  <c r="B568" i="6"/>
  <c r="B699" i="5"/>
  <c r="C699" s="1"/>
  <c r="B710" i="6"/>
  <c r="C710" s="1"/>
  <c r="B1029" i="5"/>
  <c r="C1029" s="1"/>
  <c r="B1047" i="6"/>
  <c r="C1047" s="1"/>
  <c r="B57" i="5"/>
  <c r="C56" s="1"/>
  <c r="B53" i="6"/>
  <c r="B605" i="5"/>
  <c r="C605" s="1"/>
  <c r="B614" i="6"/>
  <c r="B840" i="5"/>
  <c r="C840" s="1"/>
  <c r="B854" i="6"/>
  <c r="B1028" i="5"/>
  <c r="C1027" s="1"/>
  <c r="B1046" i="6"/>
  <c r="N42" i="4"/>
  <c r="B1292" i="6" s="1"/>
  <c r="C1291" s="1"/>
  <c r="N36" i="4"/>
  <c r="B1051" i="6" s="1"/>
  <c r="C1050" s="1"/>
  <c r="L36" i="4"/>
  <c r="N31"/>
  <c r="B955" i="6" s="1"/>
  <c r="C954" s="1"/>
  <c r="N28" i="4"/>
  <c r="B859" i="6" s="1"/>
  <c r="C858" s="1"/>
  <c r="N24" i="4"/>
  <c r="B714" i="6" s="1"/>
  <c r="C713" s="1"/>
  <c r="N21" i="4"/>
  <c r="B619" i="6" s="1"/>
  <c r="C618" s="1"/>
  <c r="N18" i="4"/>
  <c r="B572" i="6" s="1"/>
  <c r="C571" s="1"/>
  <c r="N12" i="4"/>
  <c r="B339" i="6" s="1"/>
  <c r="C338" s="1"/>
  <c r="N6" i="4"/>
  <c r="B58" i="6" s="1"/>
  <c r="C57" s="1"/>
  <c r="N4" i="4"/>
  <c r="M48"/>
  <c r="L42"/>
  <c r="L31"/>
  <c r="L28"/>
  <c r="L24"/>
  <c r="L21"/>
  <c r="L18"/>
  <c r="L12"/>
  <c r="L6"/>
  <c r="L4"/>
  <c r="K48"/>
  <c r="I48"/>
  <c r="G48"/>
  <c r="J42"/>
  <c r="H42"/>
  <c r="J36"/>
  <c r="H36"/>
  <c r="J31"/>
  <c r="H31"/>
  <c r="J28"/>
  <c r="H28"/>
  <c r="J24"/>
  <c r="H24"/>
  <c r="J21"/>
  <c r="H21"/>
  <c r="J18"/>
  <c r="H18"/>
  <c r="J12"/>
  <c r="H12"/>
  <c r="J6"/>
  <c r="H6"/>
  <c r="J4"/>
  <c r="H4"/>
  <c r="C933" i="5" l="1"/>
  <c r="C1263"/>
  <c r="C330"/>
  <c r="C839"/>
  <c r="C698"/>
  <c r="C1028"/>
  <c r="C604"/>
  <c r="C559"/>
  <c r="C57"/>
  <c r="C1046" i="6"/>
  <c r="C1045"/>
  <c r="C854"/>
  <c r="C853"/>
  <c r="C614"/>
  <c r="C613"/>
  <c r="C53"/>
  <c r="C52"/>
  <c r="C568"/>
  <c r="C567"/>
  <c r="C1287"/>
  <c r="C1286"/>
  <c r="C950"/>
  <c r="C949"/>
  <c r="C709"/>
  <c r="C708"/>
  <c r="C334"/>
  <c r="C333"/>
  <c r="C856"/>
  <c r="C855"/>
  <c r="C616"/>
  <c r="C336"/>
</calcChain>
</file>

<file path=xl/sharedStrings.xml><?xml version="1.0" encoding="utf-8"?>
<sst xmlns="http://schemas.openxmlformats.org/spreadsheetml/2006/main" count="637" uniqueCount="135">
  <si>
    <t>LOCAL DAS IMPRESSORAS LOCADAS</t>
  </si>
  <si>
    <t>Série</t>
  </si>
  <si>
    <t>Dep. / Seç.</t>
  </si>
  <si>
    <t>C.C.</t>
  </si>
  <si>
    <t>Março</t>
  </si>
  <si>
    <t>Abril</t>
  </si>
  <si>
    <t>MAIO</t>
  </si>
  <si>
    <t>junho</t>
  </si>
  <si>
    <t>s9329500644</t>
  </si>
  <si>
    <t>DEREH</t>
  </si>
  <si>
    <t>S9329500650</t>
  </si>
  <si>
    <t>DETEC</t>
  </si>
  <si>
    <t>S9329400941</t>
  </si>
  <si>
    <t>DIRETORIA</t>
  </si>
  <si>
    <t>S9329400959</t>
  </si>
  <si>
    <t>Defin</t>
  </si>
  <si>
    <t>s9329500551</t>
  </si>
  <si>
    <t>DEPLA</t>
  </si>
  <si>
    <t>ASSEG</t>
  </si>
  <si>
    <t>s9329500549</t>
  </si>
  <si>
    <t>DEPOP</t>
  </si>
  <si>
    <t>s9329500547</t>
  </si>
  <si>
    <t>Prodal</t>
  </si>
  <si>
    <t>Z5NQBAIBA00612</t>
  </si>
  <si>
    <t>Z7EUBQBCB03300</t>
  </si>
  <si>
    <t>Z5NQBAIB900013</t>
  </si>
  <si>
    <t>Z5NQBAIB900020</t>
  </si>
  <si>
    <t>SEZEL</t>
  </si>
  <si>
    <t>Z5NQBAIBA00607</t>
  </si>
  <si>
    <t>Z5NQBAIBA00616Z</t>
  </si>
  <si>
    <t>PMMG</t>
  </si>
  <si>
    <t>Z5NQBAIB900230</t>
  </si>
  <si>
    <t>Portaria Ibertye</t>
  </si>
  <si>
    <t>Z5NQBAIBA00620</t>
  </si>
  <si>
    <t>OUVIDORIA</t>
  </si>
  <si>
    <t>Z7EUBQBCB03627</t>
  </si>
  <si>
    <t>SETES</t>
  </si>
  <si>
    <t>Z7EUBQBCB03640</t>
  </si>
  <si>
    <t>SECOB</t>
  </si>
  <si>
    <t>Z7EUBQBD100030</t>
  </si>
  <si>
    <t>SEMPT</t>
  </si>
  <si>
    <t>Z5NQBAIBA00592</t>
  </si>
  <si>
    <t>Z7EUBQBD100032</t>
  </si>
  <si>
    <t>SEDOC</t>
  </si>
  <si>
    <t>Z7EUBQBD100051</t>
  </si>
  <si>
    <t>S9329500506</t>
  </si>
  <si>
    <t>Decom</t>
  </si>
  <si>
    <t>Z7EUBQBD100066</t>
  </si>
  <si>
    <t>SECON</t>
  </si>
  <si>
    <t>Z7EUBQBD100079</t>
  </si>
  <si>
    <t>SEPAG</t>
  </si>
  <si>
    <t>Z7EUBQBD100081</t>
  </si>
  <si>
    <t>DEMFA</t>
  </si>
  <si>
    <t>Z7EUBQBD100084</t>
  </si>
  <si>
    <t>SEUNI</t>
  </si>
  <si>
    <t>Z7EUBQBD100218P</t>
  </si>
  <si>
    <t>Sexpe</t>
  </si>
  <si>
    <t>Z7EUBQBD100015N</t>
  </si>
  <si>
    <t>Secad</t>
  </si>
  <si>
    <t>Corse</t>
  </si>
  <si>
    <t>Z5NQBAIBA00682</t>
  </si>
  <si>
    <t>Z7EUBQBD100088</t>
  </si>
  <si>
    <t>DEJUR</t>
  </si>
  <si>
    <t>S9329500593</t>
  </si>
  <si>
    <t>Z7EUBQBD100089</t>
  </si>
  <si>
    <t>Z7EUBQBD100009</t>
  </si>
  <si>
    <t>MLP</t>
  </si>
  <si>
    <t>Z7EUBQBD100090</t>
  </si>
  <si>
    <t>Z7EUBQBD100091</t>
  </si>
  <si>
    <t>CPL</t>
  </si>
  <si>
    <t>Z7EUBQBD100170</t>
  </si>
  <si>
    <t>Z7EUBQBD100162</t>
  </si>
  <si>
    <t>SEAGRO</t>
  </si>
  <si>
    <t>Z7EUBQBD100147</t>
  </si>
  <si>
    <t>Z7EUBQBD100207</t>
  </si>
  <si>
    <t>SECOP</t>
  </si>
  <si>
    <t>Z7EUBQBD100219</t>
  </si>
  <si>
    <t>DETIN</t>
  </si>
  <si>
    <t>Z7EUBQBD100164N</t>
  </si>
  <si>
    <t>Central do produtor</t>
  </si>
  <si>
    <t>Z7EUBQBD100216</t>
  </si>
  <si>
    <t>AUDIN</t>
  </si>
  <si>
    <t>TOTAL</t>
  </si>
  <si>
    <t>MLP Plantão</t>
  </si>
  <si>
    <t>DIRETORIA/PRESI</t>
  </si>
  <si>
    <t>S9329201348</t>
  </si>
  <si>
    <t>julho</t>
  </si>
  <si>
    <t>SOMA             junho</t>
  </si>
  <si>
    <t>SOMA       julho</t>
  </si>
  <si>
    <t>agosto</t>
  </si>
  <si>
    <t>SOMA       agosto</t>
  </si>
  <si>
    <t xml:space="preserve">Setembro </t>
  </si>
  <si>
    <t>SOMA       setembro</t>
  </si>
  <si>
    <t>Z5NQBAIBA00649</t>
  </si>
  <si>
    <t xml:space="preserve">Outubro </t>
  </si>
  <si>
    <t>SOMA       Outubro</t>
  </si>
  <si>
    <t xml:space="preserve">Novembro </t>
  </si>
  <si>
    <t>SOMA      Novembro</t>
  </si>
  <si>
    <t>Dezembro</t>
  </si>
  <si>
    <t xml:space="preserve">SOMA      Dezembro </t>
  </si>
  <si>
    <t>Janeiro</t>
  </si>
  <si>
    <t xml:space="preserve">SOMA     Janeiro </t>
  </si>
  <si>
    <t>Fevereiro</t>
  </si>
  <si>
    <t xml:space="preserve">SOMA    Fevereiro </t>
  </si>
  <si>
    <t xml:space="preserve">MÊS </t>
  </si>
  <si>
    <t>VALOR</t>
  </si>
  <si>
    <t>VARIAÇÃO</t>
  </si>
  <si>
    <t>LOCAL</t>
  </si>
  <si>
    <t>DEFIN</t>
  </si>
  <si>
    <t>Atesto o uso das impressões a serviço</t>
  </si>
  <si>
    <t>Assinatura da Chefia</t>
  </si>
  <si>
    <t xml:space="preserve">Data </t>
  </si>
  <si>
    <t xml:space="preserve">SOMA   março </t>
  </si>
  <si>
    <t>março</t>
  </si>
  <si>
    <t xml:space="preserve"> PMMG</t>
  </si>
  <si>
    <t>Z</t>
  </si>
  <si>
    <t>SEXPE</t>
  </si>
  <si>
    <t>CENPRO</t>
  </si>
  <si>
    <t>PORTARIA</t>
  </si>
  <si>
    <t>SECAD</t>
  </si>
  <si>
    <t>DECOM</t>
  </si>
  <si>
    <t>AUDIM</t>
  </si>
  <si>
    <t>PRODAL</t>
  </si>
  <si>
    <t>CORSE</t>
  </si>
  <si>
    <t>LOCAL SECON</t>
  </si>
  <si>
    <t>abril</t>
  </si>
  <si>
    <t xml:space="preserve">SOMA   abril </t>
  </si>
  <si>
    <t>Mês</t>
  </si>
  <si>
    <t>Acumulado</t>
  </si>
  <si>
    <t>Saldo</t>
  </si>
  <si>
    <t>% uso</t>
  </si>
  <si>
    <t>Valor Consumido</t>
  </si>
  <si>
    <t>Valor Contratado</t>
  </si>
  <si>
    <t>maio</t>
  </si>
  <si>
    <t>SOMA   maio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</si>
</sst>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;[Red]&quot;-R$ &quot;#,##0.00"/>
    <numFmt numFmtId="165" formatCode="_-[$R$-416]\ * #,##0.00_-;\-[$R$-416]\ * #,##0.00_-;_-[$R$-416]\ * &quot;-&quot;??_-;_-@_-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4"/>
      <color rgb="FF000000"/>
      <name val="Calibri"/>
      <family val="2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2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2" fillId="0" borderId="1" xfId="0" applyNumberFormat="1" applyFont="1" applyBorder="1"/>
    <xf numFmtId="164" fontId="1" fillId="4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5" fontId="1" fillId="0" borderId="5" xfId="0" applyNumberFormat="1" applyFont="1" applyBorder="1"/>
    <xf numFmtId="0" fontId="1" fillId="0" borderId="6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/>
    <xf numFmtId="0" fontId="1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/>
    <xf numFmtId="165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0" xfId="0" applyBorder="1"/>
    <xf numFmtId="165" fontId="2" fillId="0" borderId="5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/>
    <xf numFmtId="0" fontId="1" fillId="0" borderId="10" xfId="0" applyFont="1" applyBorder="1" applyAlignment="1">
      <alignment horizontal="left" wrapText="1"/>
    </xf>
    <xf numFmtId="0" fontId="1" fillId="4" borderId="10" xfId="0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4" fontId="1" fillId="4" borderId="10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164" fontId="1" fillId="0" borderId="12" xfId="0" applyNumberFormat="1" applyFont="1" applyBorder="1"/>
    <xf numFmtId="164" fontId="1" fillId="0" borderId="12" xfId="0" applyNumberFormat="1" applyFont="1" applyBorder="1" applyAlignment="1">
      <alignment horizontal="center"/>
    </xf>
    <xf numFmtId="165" fontId="1" fillId="0" borderId="12" xfId="0" applyNumberFormat="1" applyFont="1" applyBorder="1"/>
    <xf numFmtId="0" fontId="1" fillId="0" borderId="12" xfId="0" applyFont="1" applyBorder="1"/>
    <xf numFmtId="165" fontId="1" fillId="0" borderId="18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left" wrapText="1"/>
    </xf>
    <xf numFmtId="0" fontId="1" fillId="6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165" fontId="1" fillId="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5" fontId="1" fillId="6" borderId="10" xfId="0" applyNumberFormat="1" applyFont="1" applyFill="1" applyBorder="1"/>
    <xf numFmtId="0" fontId="1" fillId="0" borderId="21" xfId="0" applyFont="1" applyBorder="1" applyAlignment="1">
      <alignment horizontal="left" wrapText="1"/>
    </xf>
    <xf numFmtId="0" fontId="1" fillId="0" borderId="21" xfId="0" applyFont="1" applyBorder="1"/>
    <xf numFmtId="165" fontId="1" fillId="0" borderId="2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5" fontId="2" fillId="0" borderId="21" xfId="0" applyNumberFormat="1" applyFont="1" applyBorder="1"/>
    <xf numFmtId="165" fontId="1" fillId="0" borderId="25" xfId="0" applyNumberFormat="1" applyFont="1" applyBorder="1" applyAlignment="1">
      <alignment horizontal="center" vertical="center"/>
    </xf>
    <xf numFmtId="165" fontId="1" fillId="0" borderId="21" xfId="0" applyNumberFormat="1" applyFont="1" applyBorder="1"/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5" fontId="0" fillId="0" borderId="6" xfId="0" applyNumberFormat="1" applyBorder="1"/>
    <xf numFmtId="165" fontId="0" fillId="0" borderId="1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165" fontId="0" fillId="0" borderId="27" xfId="0" applyNumberFormat="1" applyBorder="1"/>
    <xf numFmtId="165" fontId="1" fillId="0" borderId="23" xfId="0" applyNumberFormat="1" applyFont="1" applyFill="1" applyBorder="1"/>
    <xf numFmtId="165" fontId="1" fillId="0" borderId="20" xfId="0" applyNumberFormat="1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165" fontId="1" fillId="0" borderId="6" xfId="0" applyNumberFormat="1" applyFont="1" applyFill="1" applyBorder="1"/>
    <xf numFmtId="165" fontId="1" fillId="0" borderId="1" xfId="0" applyNumberFormat="1" applyFont="1" applyFill="1" applyBorder="1"/>
    <xf numFmtId="165" fontId="1" fillId="0" borderId="5" xfId="0" applyNumberFormat="1" applyFont="1" applyFill="1" applyBorder="1"/>
    <xf numFmtId="165" fontId="1" fillId="0" borderId="7" xfId="0" applyNumberFormat="1" applyFont="1" applyFill="1" applyBorder="1"/>
    <xf numFmtId="165" fontId="1" fillId="0" borderId="21" xfId="0" applyNumberFormat="1" applyFont="1" applyFill="1" applyBorder="1"/>
    <xf numFmtId="165" fontId="1" fillId="6" borderId="26" xfId="0" applyNumberFormat="1" applyFont="1" applyFill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5" xfId="0" applyNumberFormat="1" applyBorder="1"/>
    <xf numFmtId="0" fontId="1" fillId="6" borderId="24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0" fillId="0" borderId="29" xfId="0" applyBorder="1"/>
    <xf numFmtId="0" fontId="1" fillId="5" borderId="5" xfId="0" applyFont="1" applyFill="1" applyBorder="1" applyAlignment="1">
      <alignment horizontal="center"/>
    </xf>
    <xf numFmtId="0" fontId="0" fillId="0" borderId="28" xfId="0" applyBorder="1"/>
    <xf numFmtId="165" fontId="0" fillId="0" borderId="35" xfId="0" applyNumberFormat="1" applyBorder="1"/>
    <xf numFmtId="165" fontId="0" fillId="0" borderId="36" xfId="0" applyNumberFormat="1" applyBorder="1"/>
    <xf numFmtId="165" fontId="0" fillId="0" borderId="23" xfId="0" applyNumberFormat="1" applyBorder="1"/>
    <xf numFmtId="165" fontId="0" fillId="0" borderId="20" xfId="0" applyNumberFormat="1" applyBorder="1"/>
    <xf numFmtId="165" fontId="0" fillId="0" borderId="19" xfId="0" applyNumberFormat="1" applyBorder="1"/>
    <xf numFmtId="165" fontId="0" fillId="6" borderId="23" xfId="0" applyNumberFormat="1" applyFill="1" applyBorder="1"/>
    <xf numFmtId="165" fontId="0" fillId="6" borderId="20" xfId="0" applyNumberFormat="1" applyFill="1" applyBorder="1"/>
    <xf numFmtId="165" fontId="0" fillId="0" borderId="9" xfId="0" applyNumberFormat="1" applyBorder="1"/>
    <xf numFmtId="165" fontId="0" fillId="0" borderId="10" xfId="0" applyNumberFormat="1" applyBorder="1"/>
    <xf numFmtId="165" fontId="1" fillId="0" borderId="11" xfId="0" applyNumberFormat="1" applyFont="1" applyBorder="1"/>
    <xf numFmtId="0" fontId="0" fillId="0" borderId="39" xfId="0" applyBorder="1"/>
    <xf numFmtId="0" fontId="0" fillId="0" borderId="1" xfId="0" applyBorder="1"/>
    <xf numFmtId="0" fontId="0" fillId="0" borderId="5" xfId="0" applyBorder="1"/>
    <xf numFmtId="0" fontId="0" fillId="0" borderId="44" xfId="0" applyBorder="1"/>
    <xf numFmtId="0" fontId="0" fillId="0" borderId="38" xfId="0" applyBorder="1"/>
    <xf numFmtId="165" fontId="0" fillId="6" borderId="10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65" fontId="0" fillId="0" borderId="46" xfId="0" applyNumberFormat="1" applyBorder="1"/>
    <xf numFmtId="0" fontId="0" fillId="0" borderId="47" xfId="0" applyBorder="1"/>
    <xf numFmtId="165" fontId="0" fillId="0" borderId="12" xfId="0" applyNumberFormat="1" applyBorder="1"/>
    <xf numFmtId="0" fontId="0" fillId="0" borderId="48" xfId="0" applyBorder="1"/>
    <xf numFmtId="0" fontId="0" fillId="0" borderId="45" xfId="0" applyBorder="1"/>
    <xf numFmtId="165" fontId="1" fillId="0" borderId="21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6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49" xfId="0" applyBorder="1"/>
    <xf numFmtId="0" fontId="0" fillId="0" borderId="16" xfId="0" applyBorder="1"/>
    <xf numFmtId="0" fontId="0" fillId="0" borderId="6" xfId="0" applyBorder="1"/>
    <xf numFmtId="0" fontId="0" fillId="0" borderId="10" xfId="0" applyBorder="1"/>
    <xf numFmtId="0" fontId="0" fillId="0" borderId="50" xfId="0" applyBorder="1"/>
    <xf numFmtId="0" fontId="0" fillId="0" borderId="43" xfId="0" applyBorder="1"/>
    <xf numFmtId="0" fontId="0" fillId="0" borderId="51" xfId="0" applyBorder="1"/>
    <xf numFmtId="165" fontId="0" fillId="0" borderId="11" xfId="0" applyNumberFormat="1" applyBorder="1"/>
    <xf numFmtId="0" fontId="0" fillId="0" borderId="27" xfId="0" applyBorder="1"/>
    <xf numFmtId="0" fontId="1" fillId="3" borderId="6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165" fontId="0" fillId="0" borderId="53" xfId="0" applyNumberFormat="1" applyBorder="1"/>
    <xf numFmtId="0" fontId="0" fillId="6" borderId="0" xfId="0" applyFill="1"/>
    <xf numFmtId="0" fontId="5" fillId="6" borderId="0" xfId="0" applyFont="1" applyFill="1"/>
    <xf numFmtId="0" fontId="4" fillId="7" borderId="1" xfId="0" applyFont="1" applyFill="1" applyBorder="1"/>
    <xf numFmtId="17" fontId="0" fillId="6" borderId="1" xfId="0" applyNumberFormat="1" applyFill="1" applyBorder="1"/>
    <xf numFmtId="0" fontId="0" fillId="6" borderId="1" xfId="0" applyFill="1" applyBorder="1"/>
    <xf numFmtId="10" fontId="0" fillId="6" borderId="1" xfId="1" applyNumberFormat="1" applyFont="1" applyFill="1" applyBorder="1"/>
    <xf numFmtId="17" fontId="0" fillId="6" borderId="1" xfId="0" applyNumberFormat="1" applyFont="1" applyFill="1" applyBorder="1"/>
    <xf numFmtId="165" fontId="0" fillId="6" borderId="1" xfId="0" applyNumberFormat="1" applyFill="1" applyBorder="1"/>
    <xf numFmtId="165" fontId="0" fillId="6" borderId="6" xfId="0" applyNumberFormat="1" applyFill="1" applyBorder="1"/>
    <xf numFmtId="165" fontId="0" fillId="6" borderId="10" xfId="0" applyNumberFormat="1" applyFill="1" applyBorder="1"/>
    <xf numFmtId="0" fontId="0" fillId="8" borderId="49" xfId="0" applyFill="1" applyBorder="1"/>
    <xf numFmtId="44" fontId="0" fillId="0" borderId="0" xfId="2" applyFont="1" applyBorder="1"/>
    <xf numFmtId="17" fontId="0" fillId="0" borderId="1" xfId="0" applyNumberFormat="1" applyFont="1" applyFill="1" applyBorder="1"/>
    <xf numFmtId="44" fontId="0" fillId="0" borderId="0" xfId="2" applyFont="1" applyFill="1" applyBorder="1"/>
    <xf numFmtId="165" fontId="0" fillId="0" borderId="6" xfId="0" applyNumberFormat="1" applyFill="1" applyBorder="1" applyAlignment="1">
      <alignment horizontal="center"/>
    </xf>
    <xf numFmtId="165" fontId="0" fillId="0" borderId="1" xfId="0" applyNumberFormat="1" applyFill="1" applyBorder="1"/>
    <xf numFmtId="44" fontId="0" fillId="0" borderId="6" xfId="2" applyFont="1" applyFill="1" applyBorder="1"/>
    <xf numFmtId="44" fontId="0" fillId="6" borderId="1" xfId="2" applyFont="1" applyFill="1" applyBorder="1"/>
    <xf numFmtId="44" fontId="0" fillId="6" borderId="0" xfId="2" applyFont="1" applyFill="1"/>
    <xf numFmtId="44" fontId="3" fillId="6" borderId="1" xfId="2" applyFont="1" applyFill="1" applyBorder="1"/>
    <xf numFmtId="44" fontId="3" fillId="0" borderId="0" xfId="2" applyFont="1" applyFill="1" applyBorder="1"/>
    <xf numFmtId="10" fontId="3" fillId="0" borderId="1" xfId="1" applyNumberFormat="1" applyFont="1" applyFill="1" applyBorder="1"/>
    <xf numFmtId="0" fontId="6" fillId="6" borderId="0" xfId="0" applyFont="1" applyFill="1"/>
    <xf numFmtId="17" fontId="0" fillId="0" borderId="6" xfId="0" applyNumberFormat="1" applyFont="1" applyFill="1" applyBorder="1"/>
    <xf numFmtId="17" fontId="0" fillId="0" borderId="1" xfId="0" applyNumberFormat="1" applyBorder="1"/>
    <xf numFmtId="17" fontId="0" fillId="6" borderId="0" xfId="0" applyNumberFormat="1" applyFill="1" applyBorder="1"/>
    <xf numFmtId="44" fontId="0" fillId="6" borderId="0" xfId="2" applyFont="1" applyFill="1" applyBorder="1"/>
    <xf numFmtId="10" fontId="0" fillId="6" borderId="0" xfId="1" applyNumberFormat="1" applyFont="1" applyFill="1" applyBorder="1"/>
    <xf numFmtId="17" fontId="0" fillId="0" borderId="0" xfId="0" applyNumberFormat="1"/>
    <xf numFmtId="44" fontId="0" fillId="0" borderId="0" xfId="2" applyFont="1"/>
    <xf numFmtId="44" fontId="0" fillId="0" borderId="0" xfId="0" applyNumberFormat="1"/>
    <xf numFmtId="9" fontId="0" fillId="0" borderId="0" xfId="1" applyFont="1"/>
    <xf numFmtId="44" fontId="7" fillId="0" borderId="0" xfId="2" applyFont="1"/>
    <xf numFmtId="9" fontId="7" fillId="0" borderId="0" xfId="1" applyFont="1"/>
    <xf numFmtId="165" fontId="0" fillId="0" borderId="54" xfId="0" applyNumberFormat="1" applyBorder="1"/>
    <xf numFmtId="165" fontId="1" fillId="0" borderId="33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wrapText="1"/>
    </xf>
    <xf numFmtId="0" fontId="0" fillId="0" borderId="34" xfId="0" applyBorder="1"/>
    <xf numFmtId="165" fontId="1" fillId="6" borderId="33" xfId="0" applyNumberFormat="1" applyFont="1" applyFill="1" applyBorder="1" applyAlignment="1">
      <alignment horizontal="center" vertical="center"/>
    </xf>
    <xf numFmtId="165" fontId="1" fillId="6" borderId="34" xfId="0" applyNumberFormat="1" applyFont="1" applyFill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1" fillId="6" borderId="21" xfId="0" applyNumberFormat="1" applyFont="1" applyFill="1" applyBorder="1" applyAlignment="1">
      <alignment horizontal="center" vertical="center"/>
    </xf>
    <xf numFmtId="165" fontId="1" fillId="6" borderId="18" xfId="0" applyNumberFormat="1" applyFont="1" applyFill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165" fontId="1" fillId="0" borderId="43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wrapText="1"/>
    </xf>
    <xf numFmtId="0" fontId="0" fillId="0" borderId="18" xfId="0" applyBorder="1"/>
    <xf numFmtId="0" fontId="1" fillId="3" borderId="8" xfId="0" applyFont="1" applyFill="1" applyBorder="1" applyAlignment="1">
      <alignment horizontal="center" vertical="center"/>
    </xf>
    <xf numFmtId="0" fontId="0" fillId="0" borderId="30" xfId="0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wrapText="1"/>
    </xf>
    <xf numFmtId="17" fontId="0" fillId="0" borderId="14" xfId="0" applyNumberFormat="1" applyBorder="1"/>
    <xf numFmtId="17" fontId="0" fillId="6" borderId="14" xfId="0" applyNumberFormat="1" applyFont="1" applyFill="1" applyBorder="1"/>
    <xf numFmtId="17" fontId="0" fillId="6" borderId="14" xfId="0" applyNumberFormat="1" applyFill="1" applyBorder="1"/>
    <xf numFmtId="0" fontId="0" fillId="6" borderId="55" xfId="0" applyFill="1" applyBorder="1"/>
    <xf numFmtId="44" fontId="0" fillId="0" borderId="1" xfId="2" applyFont="1" applyBorder="1"/>
    <xf numFmtId="9" fontId="0" fillId="0" borderId="1" xfId="1" applyFont="1" applyBorder="1"/>
    <xf numFmtId="17" fontId="0" fillId="0" borderId="14" xfId="0" applyNumberFormat="1" applyFont="1" applyFill="1" applyBorder="1"/>
  </cellXfs>
  <cellStyles count="3">
    <cellStyle name="Moeda" xfId="2" builtinId="4"/>
    <cellStyle name="Normal" xfId="0" builtinId="0"/>
    <cellStyle name="Porcentagem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numFmt numFmtId="22" formatCode="mmm/yy"/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axId val="66246144"/>
        <c:axId val="66247680"/>
      </c:barChart>
      <c:catAx>
        <c:axId val="66246144"/>
        <c:scaling>
          <c:orientation val="minMax"/>
        </c:scaling>
        <c:axPos val="b"/>
        <c:numFmt formatCode="mmm/yy" sourceLinked="1"/>
        <c:tickLblPos val="nextTo"/>
        <c:crossAx val="66247680"/>
        <c:crosses val="autoZero"/>
        <c:auto val="1"/>
        <c:lblAlgn val="ctr"/>
        <c:lblOffset val="100"/>
      </c:catAx>
      <c:valAx>
        <c:axId val="6624768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62461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axId val="66357504"/>
        <c:axId val="66363392"/>
      </c:barChart>
      <c:catAx>
        <c:axId val="66357504"/>
        <c:scaling>
          <c:orientation val="minMax"/>
        </c:scaling>
        <c:axPos val="b"/>
        <c:numFmt formatCode="mmm/yy" sourceLinked="1"/>
        <c:tickLblPos val="nextTo"/>
        <c:crossAx val="66363392"/>
        <c:crosses val="autoZero"/>
        <c:auto val="1"/>
        <c:lblAlgn val="ctr"/>
        <c:lblOffset val="100"/>
      </c:catAx>
      <c:valAx>
        <c:axId val="66363392"/>
        <c:scaling>
          <c:orientation val="minMax"/>
        </c:scaling>
        <c:axPos val="l"/>
        <c:majorGridlines/>
        <c:numFmt formatCode="General" sourceLinked="1"/>
        <c:tickLblPos val="nextTo"/>
        <c:crossAx val="66357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planilhas'!$A$4:$A$9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planilhas'!$B$4:$B$9</c:f>
              <c:numCache>
                <c:formatCode>_-"R$"\ * #,##0.00_-;\-"R$"\ * #,##0.00_-;_-"R$"\ * "-"??_-;_-@_-</c:formatCode>
                <c:ptCount val="6"/>
                <c:pt idx="0">
                  <c:v>297.54000000000002</c:v>
                </c:pt>
                <c:pt idx="1">
                  <c:v>152.87</c:v>
                </c:pt>
                <c:pt idx="2">
                  <c:v>152.41999999999999</c:v>
                </c:pt>
                <c:pt idx="3">
                  <c:v>264.49</c:v>
                </c:pt>
                <c:pt idx="4">
                  <c:v>136.41999999999999</c:v>
                </c:pt>
                <c:pt idx="5">
                  <c:v>241.1</c:v>
                </c:pt>
              </c:numCache>
            </c:numRef>
          </c:val>
        </c:ser>
        <c:overlap val="100"/>
        <c:axId val="53462144"/>
        <c:axId val="53464448"/>
      </c:barChart>
      <c:dateAx>
        <c:axId val="53462144"/>
        <c:scaling>
          <c:orientation val="minMax"/>
        </c:scaling>
        <c:axPos val="b"/>
        <c:numFmt formatCode="mmm/yy" sourceLinked="1"/>
        <c:tickLblPos val="nextTo"/>
        <c:crossAx val="53464448"/>
        <c:crosses val="autoZero"/>
        <c:auto val="1"/>
        <c:lblOffset val="100"/>
      </c:dateAx>
      <c:valAx>
        <c:axId val="5346444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5346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planilhas'!$A$54:$A$59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planilhas'!$B$54:$B$59</c:f>
              <c:numCache>
                <c:formatCode>_-"R$"\ * #,##0.00_-;\-"R$"\ * #,##0.00_-;_-"R$"\ * "-"??_-;_-@_-</c:formatCode>
                <c:ptCount val="6"/>
                <c:pt idx="0">
                  <c:v>60.52</c:v>
                </c:pt>
                <c:pt idx="1">
                  <c:v>358.63</c:v>
                </c:pt>
                <c:pt idx="2">
                  <c:v>366.03999999999996</c:v>
                </c:pt>
                <c:pt idx="3">
                  <c:v>495.84</c:v>
                </c:pt>
                <c:pt idx="4">
                  <c:v>192.34</c:v>
                </c:pt>
                <c:pt idx="5">
                  <c:v>323.14</c:v>
                </c:pt>
              </c:numCache>
            </c:numRef>
          </c:val>
        </c:ser>
        <c:overlap val="100"/>
        <c:axId val="91833856"/>
        <c:axId val="93415296"/>
      </c:barChart>
      <c:dateAx>
        <c:axId val="91833856"/>
        <c:scaling>
          <c:orientation val="minMax"/>
        </c:scaling>
        <c:axPos val="b"/>
        <c:numFmt formatCode="mmm/yy" sourceLinked="1"/>
        <c:tickLblPos val="nextTo"/>
        <c:crossAx val="93415296"/>
        <c:crosses val="autoZero"/>
        <c:auto val="1"/>
        <c:lblOffset val="100"/>
      </c:dateAx>
      <c:valAx>
        <c:axId val="9341529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9183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5527996500437447"/>
          <c:y val="7.4548702245552642E-2"/>
          <c:w val="0.66588801399825026"/>
          <c:h val="0.8326195683872849"/>
        </c:manualLayout>
      </c:layout>
      <c:barChart>
        <c:barDir val="col"/>
        <c:grouping val="stacked"/>
        <c:ser>
          <c:idx val="0"/>
          <c:order val="0"/>
          <c:cat>
            <c:numRef>
              <c:f>'Gráfico planilhas'!$A$99:$A$104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planilhas'!$B$99:$B$104</c:f>
              <c:numCache>
                <c:formatCode>_-"R$"\ * #,##0.00_-;\-"R$"\ * #,##0.00_-;_-"R$"\ * "-"??_-;_-@_-</c:formatCode>
                <c:ptCount val="6"/>
                <c:pt idx="0">
                  <c:v>169.13</c:v>
                </c:pt>
                <c:pt idx="1">
                  <c:v>171.94</c:v>
                </c:pt>
                <c:pt idx="2">
                  <c:v>181.8</c:v>
                </c:pt>
                <c:pt idx="3">
                  <c:v>197.16</c:v>
                </c:pt>
                <c:pt idx="4">
                  <c:v>148.46</c:v>
                </c:pt>
                <c:pt idx="5">
                  <c:v>177.96</c:v>
                </c:pt>
              </c:numCache>
            </c:numRef>
          </c:val>
        </c:ser>
        <c:overlap val="100"/>
        <c:axId val="105769984"/>
        <c:axId val="105911040"/>
      </c:barChart>
      <c:dateAx>
        <c:axId val="105769984"/>
        <c:scaling>
          <c:orientation val="minMax"/>
        </c:scaling>
        <c:axPos val="b"/>
        <c:numFmt formatCode="mmm/yy" sourceLinked="1"/>
        <c:tickLblPos val="nextTo"/>
        <c:crossAx val="105911040"/>
        <c:crosses val="autoZero"/>
        <c:auto val="1"/>
        <c:lblOffset val="100"/>
      </c:dateAx>
      <c:valAx>
        <c:axId val="10591104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576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planilhas'!$A$145:$A$150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planilhas'!$B$145:$B$150</c:f>
              <c:numCache>
                <c:formatCode>_-"R$"\ * #,##0.00_-;\-"R$"\ * #,##0.00_-;_-"R$"\ * "-"??_-;_-@_-</c:formatCode>
                <c:ptCount val="6"/>
                <c:pt idx="0">
                  <c:v>256.42</c:v>
                </c:pt>
                <c:pt idx="1">
                  <c:v>251.3</c:v>
                </c:pt>
                <c:pt idx="2">
                  <c:v>232.85</c:v>
                </c:pt>
                <c:pt idx="3">
                  <c:v>308.16000000000003</c:v>
                </c:pt>
                <c:pt idx="4">
                  <c:v>176.93</c:v>
                </c:pt>
                <c:pt idx="5">
                  <c:v>222.14</c:v>
                </c:pt>
              </c:numCache>
            </c:numRef>
          </c:val>
        </c:ser>
        <c:overlap val="100"/>
        <c:axId val="99364864"/>
        <c:axId val="101151872"/>
      </c:barChart>
      <c:dateAx>
        <c:axId val="99364864"/>
        <c:scaling>
          <c:orientation val="minMax"/>
        </c:scaling>
        <c:axPos val="b"/>
        <c:numFmt formatCode="mmm/yy" sourceLinked="1"/>
        <c:tickLblPos val="nextTo"/>
        <c:crossAx val="101151872"/>
        <c:crosses val="autoZero"/>
        <c:auto val="1"/>
        <c:lblOffset val="100"/>
      </c:dateAx>
      <c:valAx>
        <c:axId val="10115187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99364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planilhas'!$A$189:$A$194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planilhas'!$B$189:$B$194</c:f>
              <c:numCache>
                <c:formatCode>_-"R$"\ * #,##0.00_-;\-"R$"\ * #,##0.00_-;_-"R$"\ * "-"??_-;_-@_-</c:formatCode>
                <c:ptCount val="6"/>
                <c:pt idx="0">
                  <c:v>92.35</c:v>
                </c:pt>
                <c:pt idx="1">
                  <c:v>104.54</c:v>
                </c:pt>
                <c:pt idx="2">
                  <c:v>109.89</c:v>
                </c:pt>
                <c:pt idx="3">
                  <c:v>83.32</c:v>
                </c:pt>
                <c:pt idx="4">
                  <c:v>80.97</c:v>
                </c:pt>
                <c:pt idx="5">
                  <c:v>80.849999999999994</c:v>
                </c:pt>
              </c:numCache>
            </c:numRef>
          </c:val>
        </c:ser>
        <c:overlap val="100"/>
        <c:axId val="104169856"/>
        <c:axId val="104227584"/>
      </c:barChart>
      <c:dateAx>
        <c:axId val="104169856"/>
        <c:scaling>
          <c:orientation val="minMax"/>
        </c:scaling>
        <c:axPos val="b"/>
        <c:numFmt formatCode="mmm/yy" sourceLinked="1"/>
        <c:tickLblPos val="nextTo"/>
        <c:crossAx val="104227584"/>
        <c:crosses val="autoZero"/>
        <c:auto val="1"/>
        <c:lblOffset val="100"/>
      </c:dateAx>
      <c:valAx>
        <c:axId val="10422758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416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planilhas'!$A$237:$A$242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planilhas'!$B$237:$B$242</c:f>
              <c:numCache>
                <c:formatCode>_-"R$"\ * #,##0.00_-;\-"R$"\ * #,##0.00_-;_-"R$"\ * "-"??_-;_-@_-</c:formatCode>
                <c:ptCount val="6"/>
                <c:pt idx="0">
                  <c:v>191.06</c:v>
                </c:pt>
                <c:pt idx="1">
                  <c:v>185.5</c:v>
                </c:pt>
                <c:pt idx="2">
                  <c:v>188.02</c:v>
                </c:pt>
                <c:pt idx="3">
                  <c:v>225.58</c:v>
                </c:pt>
                <c:pt idx="4">
                  <c:v>159.5</c:v>
                </c:pt>
                <c:pt idx="5">
                  <c:v>176.26</c:v>
                </c:pt>
              </c:numCache>
            </c:numRef>
          </c:val>
        </c:ser>
        <c:overlap val="100"/>
        <c:axId val="101936128"/>
        <c:axId val="102041472"/>
      </c:barChart>
      <c:dateAx>
        <c:axId val="101936128"/>
        <c:scaling>
          <c:orientation val="minMax"/>
        </c:scaling>
        <c:axPos val="b"/>
        <c:numFmt formatCode="mmm/yy" sourceLinked="1"/>
        <c:tickLblPos val="nextTo"/>
        <c:crossAx val="102041472"/>
        <c:crosses val="autoZero"/>
        <c:auto val="1"/>
        <c:lblOffset val="100"/>
      </c:dateAx>
      <c:valAx>
        <c:axId val="10204147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1936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planilhas'!$A$286:$A$291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planilhas'!$B$286:$B$291</c:f>
              <c:numCache>
                <c:formatCode>_-"R$"\ * #,##0.00_-;\-"R$"\ * #,##0.00_-;_-"R$"\ * "-"??_-;_-@_-</c:formatCode>
                <c:ptCount val="6"/>
                <c:pt idx="0">
                  <c:v>256.93</c:v>
                </c:pt>
                <c:pt idx="1">
                  <c:v>283.85000000000002</c:v>
                </c:pt>
                <c:pt idx="2">
                  <c:v>240.24</c:v>
                </c:pt>
                <c:pt idx="3">
                  <c:v>287.5</c:v>
                </c:pt>
                <c:pt idx="4">
                  <c:v>194.69</c:v>
                </c:pt>
                <c:pt idx="5">
                  <c:v>225.29</c:v>
                </c:pt>
              </c:numCache>
            </c:numRef>
          </c:val>
        </c:ser>
        <c:overlap val="100"/>
        <c:axId val="105933824"/>
        <c:axId val="105961344"/>
      </c:barChart>
      <c:dateAx>
        <c:axId val="105933824"/>
        <c:scaling>
          <c:orientation val="minMax"/>
        </c:scaling>
        <c:axPos val="b"/>
        <c:numFmt formatCode="mmm/yy" sourceLinked="1"/>
        <c:tickLblPos val="nextTo"/>
        <c:crossAx val="105961344"/>
        <c:crosses val="autoZero"/>
        <c:auto val="1"/>
        <c:lblOffset val="100"/>
      </c:dateAx>
      <c:valAx>
        <c:axId val="10596134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5933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planilhas'!$A$328:$A$333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planilhas'!$B$328:$B$333</c:f>
              <c:numCache>
                <c:formatCode>_-"R$"\ * #,##0.00_-;\-"R$"\ * #,##0.00_-;_-"R$"\ * "-"??_-;_-@_-</c:formatCode>
                <c:ptCount val="6"/>
                <c:pt idx="0">
                  <c:v>511.16</c:v>
                </c:pt>
                <c:pt idx="1">
                  <c:v>445.86</c:v>
                </c:pt>
                <c:pt idx="2">
                  <c:v>528.79</c:v>
                </c:pt>
                <c:pt idx="3">
                  <c:v>625.52</c:v>
                </c:pt>
                <c:pt idx="4">
                  <c:v>472.6</c:v>
                </c:pt>
                <c:pt idx="5">
                  <c:v>523.93000000000006</c:v>
                </c:pt>
              </c:numCache>
            </c:numRef>
          </c:val>
        </c:ser>
        <c:overlap val="100"/>
        <c:axId val="104573184"/>
        <c:axId val="106391808"/>
      </c:barChart>
      <c:dateAx>
        <c:axId val="104573184"/>
        <c:scaling>
          <c:orientation val="minMax"/>
        </c:scaling>
        <c:axPos val="b"/>
        <c:numFmt formatCode="mmm/yy" sourceLinked="1"/>
        <c:tickLblPos val="nextTo"/>
        <c:crossAx val="106391808"/>
        <c:crosses val="autoZero"/>
        <c:auto val="1"/>
        <c:lblOffset val="100"/>
      </c:dateAx>
      <c:valAx>
        <c:axId val="10639180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457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planilhas'!$A$372:$A$377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planilhas'!$B$372:$B$377</c:f>
              <c:numCache>
                <c:formatCode>_-"R$"\ * #,##0.00_-;\-"R$"\ * #,##0.00_-;_-"R$"\ * "-"??_-;_-@_-</c:formatCode>
                <c:ptCount val="6"/>
                <c:pt idx="0">
                  <c:v>183.98</c:v>
                </c:pt>
                <c:pt idx="1">
                  <c:v>194.57</c:v>
                </c:pt>
                <c:pt idx="2">
                  <c:v>178.86</c:v>
                </c:pt>
                <c:pt idx="3">
                  <c:v>211.73</c:v>
                </c:pt>
                <c:pt idx="4">
                  <c:v>153.1</c:v>
                </c:pt>
                <c:pt idx="5">
                  <c:v>273.17</c:v>
                </c:pt>
              </c:numCache>
            </c:numRef>
          </c:val>
        </c:ser>
        <c:overlap val="100"/>
        <c:axId val="52100096"/>
        <c:axId val="66826624"/>
      </c:barChart>
      <c:dateAx>
        <c:axId val="52100096"/>
        <c:scaling>
          <c:orientation val="minMax"/>
        </c:scaling>
        <c:axPos val="b"/>
        <c:numFmt formatCode="mmm/yy" sourceLinked="1"/>
        <c:tickLblPos val="nextTo"/>
        <c:crossAx val="66826624"/>
        <c:crosses val="autoZero"/>
        <c:auto val="1"/>
        <c:lblOffset val="100"/>
      </c:dateAx>
      <c:valAx>
        <c:axId val="6682662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52100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planilhas'!$A$418:$A$423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planilhas'!$B$418:$B$423</c:f>
              <c:numCache>
                <c:formatCode>_-"R$"\ * #,##0.00_-;\-"R$"\ * #,##0.00_-;_-"R$"\ * "-"??_-;_-@_-</c:formatCode>
                <c:ptCount val="6"/>
                <c:pt idx="0">
                  <c:v>169.9</c:v>
                </c:pt>
                <c:pt idx="1">
                  <c:v>166.73</c:v>
                </c:pt>
                <c:pt idx="2">
                  <c:v>154.91999999999999</c:v>
                </c:pt>
                <c:pt idx="3">
                  <c:v>177.48</c:v>
                </c:pt>
                <c:pt idx="4">
                  <c:v>147.86000000000001</c:v>
                </c:pt>
                <c:pt idx="5">
                  <c:v>162.72</c:v>
                </c:pt>
              </c:numCache>
            </c:numRef>
          </c:val>
        </c:ser>
        <c:overlap val="100"/>
        <c:axId val="108814336"/>
        <c:axId val="109010944"/>
      </c:barChart>
      <c:dateAx>
        <c:axId val="108814336"/>
        <c:scaling>
          <c:orientation val="minMax"/>
        </c:scaling>
        <c:axPos val="b"/>
        <c:numFmt formatCode="mmm/yy" sourceLinked="1"/>
        <c:tickLblPos val="nextTo"/>
        <c:crossAx val="109010944"/>
        <c:crosses val="autoZero"/>
        <c:auto val="1"/>
        <c:lblOffset val="100"/>
      </c:dateAx>
      <c:valAx>
        <c:axId val="10901094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8814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planilhas'!$A$464:$A$469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planilhas'!$B$464:$B$469</c:f>
              <c:numCache>
                <c:formatCode>_-"R$"\ * #,##0.00_-;\-"R$"\ * #,##0.00_-;_-"R$"\ * "-"??_-;_-@_-</c:formatCode>
                <c:ptCount val="6"/>
                <c:pt idx="0">
                  <c:v>167.5</c:v>
                </c:pt>
                <c:pt idx="1">
                  <c:v>163.27000000000001</c:v>
                </c:pt>
                <c:pt idx="2">
                  <c:v>163.56</c:v>
                </c:pt>
                <c:pt idx="3">
                  <c:v>181.99</c:v>
                </c:pt>
                <c:pt idx="4">
                  <c:v>146.62</c:v>
                </c:pt>
                <c:pt idx="5">
                  <c:v>158.30000000000001</c:v>
                </c:pt>
              </c:numCache>
            </c:numRef>
          </c:val>
        </c:ser>
        <c:overlap val="100"/>
        <c:axId val="101758464"/>
        <c:axId val="101760000"/>
      </c:barChart>
      <c:dateAx>
        <c:axId val="101758464"/>
        <c:scaling>
          <c:orientation val="minMax"/>
        </c:scaling>
        <c:axPos val="b"/>
        <c:numFmt formatCode="mmm/yy" sourceLinked="1"/>
        <c:tickLblPos val="nextTo"/>
        <c:crossAx val="101760000"/>
        <c:crosses val="autoZero"/>
        <c:auto val="1"/>
        <c:lblOffset val="100"/>
      </c:dateAx>
      <c:valAx>
        <c:axId val="10176000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1758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planilhas'!$A$510:$A$515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planilhas'!$B$510:$B$515</c:f>
              <c:numCache>
                <c:formatCode>_-"R$"\ * #,##0.00_-;\-"R$"\ * #,##0.00_-;_-"R$"\ * "-"??_-;_-@_-</c:formatCode>
                <c:ptCount val="6"/>
                <c:pt idx="0">
                  <c:v>153.36000000000001</c:v>
                </c:pt>
                <c:pt idx="1">
                  <c:v>158.02000000000001</c:v>
                </c:pt>
                <c:pt idx="2">
                  <c:v>153.16999999999999</c:v>
                </c:pt>
                <c:pt idx="3">
                  <c:v>161.16</c:v>
                </c:pt>
                <c:pt idx="4">
                  <c:v>151.01</c:v>
                </c:pt>
                <c:pt idx="5">
                  <c:v>156.72</c:v>
                </c:pt>
              </c:numCache>
            </c:numRef>
          </c:val>
        </c:ser>
        <c:overlap val="100"/>
        <c:axId val="93613056"/>
        <c:axId val="100558336"/>
      </c:barChart>
      <c:dateAx>
        <c:axId val="93613056"/>
        <c:scaling>
          <c:orientation val="minMax"/>
        </c:scaling>
        <c:axPos val="b"/>
        <c:numFmt formatCode="mmm/yy" sourceLinked="1"/>
        <c:tickLblPos val="nextTo"/>
        <c:crossAx val="100558336"/>
        <c:crosses val="autoZero"/>
        <c:auto val="1"/>
        <c:lblOffset val="100"/>
      </c:dateAx>
      <c:valAx>
        <c:axId val="10055833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9361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planilhas'!$A$556:$A$561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planilhas'!$B$556:$B$561</c:f>
              <c:numCache>
                <c:formatCode>_-"R$"\ * #,##0.00_-;\-"R$"\ * #,##0.00_-;_-"R$"\ * "-"??_-;_-@_-</c:formatCode>
                <c:ptCount val="6"/>
                <c:pt idx="0">
                  <c:v>210.84</c:v>
                </c:pt>
                <c:pt idx="1">
                  <c:v>209.73</c:v>
                </c:pt>
                <c:pt idx="2">
                  <c:v>202.63</c:v>
                </c:pt>
                <c:pt idx="3">
                  <c:v>259.84000000000003</c:v>
                </c:pt>
                <c:pt idx="4">
                  <c:v>201.42000000000002</c:v>
                </c:pt>
                <c:pt idx="5">
                  <c:v>274.87</c:v>
                </c:pt>
              </c:numCache>
            </c:numRef>
          </c:val>
        </c:ser>
        <c:overlap val="100"/>
        <c:axId val="90070400"/>
        <c:axId val="100582144"/>
      </c:barChart>
      <c:dateAx>
        <c:axId val="90070400"/>
        <c:scaling>
          <c:orientation val="minMax"/>
        </c:scaling>
        <c:axPos val="b"/>
        <c:numFmt formatCode="mmm/yy" sourceLinked="1"/>
        <c:tickLblPos val="nextTo"/>
        <c:crossAx val="100582144"/>
        <c:crosses val="autoZero"/>
        <c:auto val="1"/>
        <c:lblOffset val="100"/>
      </c:dateAx>
      <c:valAx>
        <c:axId val="10058214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9007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planilhas'!$A$602:$A$607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planilhas'!$B$602:$B$607</c:f>
              <c:numCache>
                <c:formatCode>_-"R$"\ * #,##0.00_-;\-"R$"\ * #,##0.00_-;_-"R$"\ * "-"??_-;_-@_-</c:formatCode>
                <c:ptCount val="6"/>
                <c:pt idx="0">
                  <c:v>348.84</c:v>
                </c:pt>
                <c:pt idx="1">
                  <c:v>368.42999999999995</c:v>
                </c:pt>
                <c:pt idx="2">
                  <c:v>372.13</c:v>
                </c:pt>
                <c:pt idx="3">
                  <c:v>393.16999999999996</c:v>
                </c:pt>
                <c:pt idx="4">
                  <c:v>273.38</c:v>
                </c:pt>
                <c:pt idx="5">
                  <c:v>330.06</c:v>
                </c:pt>
              </c:numCache>
            </c:numRef>
          </c:val>
        </c:ser>
        <c:overlap val="100"/>
        <c:axId val="102071296"/>
        <c:axId val="102597376"/>
      </c:barChart>
      <c:dateAx>
        <c:axId val="102071296"/>
        <c:scaling>
          <c:orientation val="minMax"/>
        </c:scaling>
        <c:axPos val="b"/>
        <c:numFmt formatCode="mmm/yy" sourceLinked="1"/>
        <c:tickLblPos val="nextTo"/>
        <c:crossAx val="102597376"/>
        <c:crosses val="autoZero"/>
        <c:auto val="1"/>
        <c:lblOffset val="100"/>
      </c:dateAx>
      <c:valAx>
        <c:axId val="10259737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207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planilhas'!$A$648:$A$653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planilhas'!$B$648:$B$653</c:f>
              <c:numCache>
                <c:formatCode>_-"R$"\ * #,##0.00_-;\-"R$"\ * #,##0.00_-;_-"R$"\ * "-"??_-;_-@_-</c:formatCode>
                <c:ptCount val="6"/>
                <c:pt idx="0">
                  <c:v>60.5</c:v>
                </c:pt>
                <c:pt idx="1">
                  <c:v>60.52</c:v>
                </c:pt>
                <c:pt idx="2">
                  <c:v>60.55</c:v>
                </c:pt>
                <c:pt idx="3">
                  <c:v>71.23</c:v>
                </c:pt>
                <c:pt idx="4">
                  <c:v>62.37</c:v>
                </c:pt>
                <c:pt idx="5">
                  <c:v>73.94</c:v>
                </c:pt>
              </c:numCache>
            </c:numRef>
          </c:val>
        </c:ser>
        <c:overlap val="100"/>
        <c:axId val="66857600"/>
        <c:axId val="66912256"/>
      </c:barChart>
      <c:dateAx>
        <c:axId val="66857600"/>
        <c:scaling>
          <c:orientation val="minMax"/>
        </c:scaling>
        <c:axPos val="b"/>
        <c:numFmt formatCode="mmm/yy" sourceLinked="1"/>
        <c:tickLblPos val="nextTo"/>
        <c:crossAx val="66912256"/>
        <c:crosses val="autoZero"/>
        <c:auto val="1"/>
        <c:lblOffset val="100"/>
      </c:dateAx>
      <c:valAx>
        <c:axId val="6691225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6857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planilhas'!$A$695:$A$700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planilhas'!$B$695:$B$700</c:f>
              <c:numCache>
                <c:formatCode>_-"R$"\ * #,##0.00_-;\-"R$"\ * #,##0.00_-;_-"R$"\ * "-"??_-;_-@_-</c:formatCode>
                <c:ptCount val="6"/>
                <c:pt idx="0">
                  <c:v>429.67</c:v>
                </c:pt>
                <c:pt idx="1">
                  <c:v>444.93000000000006</c:v>
                </c:pt>
                <c:pt idx="2">
                  <c:v>333.98</c:v>
                </c:pt>
                <c:pt idx="3">
                  <c:v>452.98</c:v>
                </c:pt>
                <c:pt idx="4">
                  <c:v>324.63</c:v>
                </c:pt>
                <c:pt idx="5">
                  <c:v>342.96000000000004</c:v>
                </c:pt>
              </c:numCache>
            </c:numRef>
          </c:val>
        </c:ser>
        <c:overlap val="100"/>
        <c:axId val="70188416"/>
        <c:axId val="70247552"/>
      </c:barChart>
      <c:dateAx>
        <c:axId val="70188416"/>
        <c:scaling>
          <c:orientation val="minMax"/>
        </c:scaling>
        <c:axPos val="b"/>
        <c:numFmt formatCode="mmm/yy" sourceLinked="1"/>
        <c:tickLblPos val="nextTo"/>
        <c:crossAx val="70247552"/>
        <c:crosses val="autoZero"/>
        <c:auto val="1"/>
        <c:lblOffset val="100"/>
      </c:dateAx>
      <c:valAx>
        <c:axId val="702475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018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planilhas'!$A$742:$A$747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planilhas'!$B$742:$B$747</c:f>
              <c:numCache>
                <c:formatCode>_-"R$"\ * #,##0.00_-;\-"R$"\ * #,##0.00_-;_-"R$"\ * "-"??_-;_-@_-</c:formatCode>
                <c:ptCount val="6"/>
                <c:pt idx="0">
                  <c:v>166.44</c:v>
                </c:pt>
                <c:pt idx="1">
                  <c:v>176.14</c:v>
                </c:pt>
                <c:pt idx="2">
                  <c:v>156.88999999999999</c:v>
                </c:pt>
                <c:pt idx="3">
                  <c:v>153.82</c:v>
                </c:pt>
                <c:pt idx="4">
                  <c:v>140.71</c:v>
                </c:pt>
                <c:pt idx="5">
                  <c:v>142.22</c:v>
                </c:pt>
              </c:numCache>
            </c:numRef>
          </c:val>
        </c:ser>
        <c:overlap val="100"/>
        <c:axId val="104590336"/>
        <c:axId val="107375232"/>
      </c:barChart>
      <c:dateAx>
        <c:axId val="104590336"/>
        <c:scaling>
          <c:orientation val="minMax"/>
        </c:scaling>
        <c:axPos val="b"/>
        <c:numFmt formatCode="mmm/yy" sourceLinked="1"/>
        <c:tickLblPos val="nextTo"/>
        <c:crossAx val="107375232"/>
        <c:crosses val="autoZero"/>
        <c:auto val="1"/>
        <c:lblOffset val="100"/>
      </c:dateAx>
      <c:valAx>
        <c:axId val="10737523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4590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planilhas'!$A$790:$A$795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planilhas'!$B$790:$B$795</c:f>
              <c:numCache>
                <c:formatCode>_-"R$"\ * #,##0.00_-;\-"R$"\ * #,##0.00_-;_-"R$"\ * "-"??_-;_-@_-</c:formatCode>
                <c:ptCount val="6"/>
                <c:pt idx="0">
                  <c:v>79.430000000000007</c:v>
                </c:pt>
                <c:pt idx="1">
                  <c:v>69.709999999999994</c:v>
                </c:pt>
                <c:pt idx="2">
                  <c:v>76.34</c:v>
                </c:pt>
                <c:pt idx="3">
                  <c:v>81.209999999999994</c:v>
                </c:pt>
                <c:pt idx="4">
                  <c:v>63.86</c:v>
                </c:pt>
                <c:pt idx="5">
                  <c:v>75.709999999999994</c:v>
                </c:pt>
              </c:numCache>
            </c:numRef>
          </c:val>
        </c:ser>
        <c:overlap val="100"/>
        <c:axId val="102408192"/>
        <c:axId val="102409728"/>
      </c:barChart>
      <c:dateAx>
        <c:axId val="102408192"/>
        <c:scaling>
          <c:orientation val="minMax"/>
        </c:scaling>
        <c:axPos val="b"/>
        <c:numFmt formatCode="mmm/yy" sourceLinked="1"/>
        <c:tickLblPos val="nextTo"/>
        <c:crossAx val="102409728"/>
        <c:crosses val="autoZero"/>
        <c:auto val="1"/>
        <c:lblOffset val="100"/>
      </c:dateAx>
      <c:valAx>
        <c:axId val="10240972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240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planilhas'!$A$837:$A$842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planilhas'!$B$837:$B$842</c:f>
              <c:numCache>
                <c:formatCode>_-"R$"\ * #,##0.00_-;\-"R$"\ * #,##0.00_-;_-"R$"\ * "-"??_-;_-@_-</c:formatCode>
                <c:ptCount val="6"/>
                <c:pt idx="0">
                  <c:v>439.82</c:v>
                </c:pt>
                <c:pt idx="1">
                  <c:v>470.01</c:v>
                </c:pt>
                <c:pt idx="2">
                  <c:v>465.51</c:v>
                </c:pt>
                <c:pt idx="3">
                  <c:v>428.4</c:v>
                </c:pt>
                <c:pt idx="4">
                  <c:v>278.89</c:v>
                </c:pt>
                <c:pt idx="5">
                  <c:v>377.93</c:v>
                </c:pt>
              </c:numCache>
            </c:numRef>
          </c:val>
        </c:ser>
        <c:overlap val="100"/>
        <c:axId val="67070976"/>
        <c:axId val="67085056"/>
      </c:barChart>
      <c:dateAx>
        <c:axId val="67070976"/>
        <c:scaling>
          <c:orientation val="minMax"/>
        </c:scaling>
        <c:axPos val="b"/>
        <c:numFmt formatCode="mmm/yy" sourceLinked="1"/>
        <c:tickLblPos val="nextTo"/>
        <c:crossAx val="67085056"/>
        <c:crosses val="autoZero"/>
        <c:auto val="1"/>
        <c:lblOffset val="100"/>
      </c:dateAx>
      <c:valAx>
        <c:axId val="6708505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07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planilhas'!$A$884:$A$889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planilhas'!$B$884:$B$889</c:f>
              <c:numCache>
                <c:formatCode>_-"R$"\ * #,##0.00_-;\-"R$"\ * #,##0.00_-;_-"R$"\ * "-"??_-;_-@_-</c:formatCode>
                <c:ptCount val="6"/>
                <c:pt idx="0">
                  <c:v>142.08000000000001</c:v>
                </c:pt>
                <c:pt idx="1">
                  <c:v>145.58000000000001</c:v>
                </c:pt>
                <c:pt idx="2">
                  <c:v>139.25</c:v>
                </c:pt>
                <c:pt idx="3">
                  <c:v>144.36000000000001</c:v>
                </c:pt>
                <c:pt idx="4">
                  <c:v>138.82</c:v>
                </c:pt>
                <c:pt idx="5">
                  <c:v>142.82</c:v>
                </c:pt>
              </c:numCache>
            </c:numRef>
          </c:val>
        </c:ser>
        <c:overlap val="100"/>
        <c:axId val="67067264"/>
        <c:axId val="86890752"/>
      </c:barChart>
      <c:dateAx>
        <c:axId val="67067264"/>
        <c:scaling>
          <c:orientation val="minMax"/>
        </c:scaling>
        <c:axPos val="b"/>
        <c:numFmt formatCode="mmm/yy" sourceLinked="1"/>
        <c:tickLblPos val="nextTo"/>
        <c:crossAx val="86890752"/>
        <c:crosses val="autoZero"/>
        <c:auto val="1"/>
        <c:lblOffset val="100"/>
      </c:dateAx>
      <c:valAx>
        <c:axId val="868907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06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planilhas'!$A$931:$A$936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planilhas'!$B$931:$B$936</c:f>
              <c:numCache>
                <c:formatCode>_-"R$"\ * #,##0.00_-;\-"R$"\ * #,##0.00_-;_-"R$"\ * "-"??_-;_-@_-</c:formatCode>
                <c:ptCount val="6"/>
                <c:pt idx="0">
                  <c:v>540.59</c:v>
                </c:pt>
                <c:pt idx="1">
                  <c:v>571.66</c:v>
                </c:pt>
                <c:pt idx="2">
                  <c:v>550.51</c:v>
                </c:pt>
                <c:pt idx="3">
                  <c:v>789.9</c:v>
                </c:pt>
                <c:pt idx="4">
                  <c:v>436.39000000000004</c:v>
                </c:pt>
                <c:pt idx="5">
                  <c:v>462.11</c:v>
                </c:pt>
              </c:numCache>
            </c:numRef>
          </c:val>
        </c:ser>
        <c:overlap val="100"/>
        <c:axId val="101908480"/>
        <c:axId val="102039936"/>
      </c:barChart>
      <c:dateAx>
        <c:axId val="101908480"/>
        <c:scaling>
          <c:orientation val="minMax"/>
        </c:scaling>
        <c:axPos val="b"/>
        <c:numFmt formatCode="mmm/yy" sourceLinked="1"/>
        <c:tickLblPos val="nextTo"/>
        <c:crossAx val="102039936"/>
        <c:crosses val="autoZero"/>
        <c:auto val="1"/>
        <c:lblOffset val="100"/>
      </c:dateAx>
      <c:valAx>
        <c:axId val="10203993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190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planilhas'!$A$978:$A$983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planilhas'!$B$978:$B$983</c:f>
              <c:numCache>
                <c:formatCode>_-"R$"\ * #,##0.00_-;\-"R$"\ * #,##0.00_-;_-"R$"\ * "-"??_-;_-@_-</c:formatCode>
                <c:ptCount val="6"/>
                <c:pt idx="0">
                  <c:v>97.89</c:v>
                </c:pt>
                <c:pt idx="1">
                  <c:v>69.86</c:v>
                </c:pt>
                <c:pt idx="2">
                  <c:v>64.77</c:v>
                </c:pt>
                <c:pt idx="3">
                  <c:v>71.23</c:v>
                </c:pt>
                <c:pt idx="4">
                  <c:v>62.83</c:v>
                </c:pt>
                <c:pt idx="5">
                  <c:v>70.91</c:v>
                </c:pt>
              </c:numCache>
            </c:numRef>
          </c:val>
        </c:ser>
        <c:overlap val="100"/>
        <c:axId val="102859904"/>
        <c:axId val="106058880"/>
      </c:barChart>
      <c:dateAx>
        <c:axId val="102859904"/>
        <c:scaling>
          <c:orientation val="minMax"/>
        </c:scaling>
        <c:axPos val="b"/>
        <c:numFmt formatCode="mmm/yy" sourceLinked="1"/>
        <c:tickLblPos val="nextTo"/>
        <c:crossAx val="106058880"/>
        <c:crosses val="autoZero"/>
        <c:auto val="1"/>
        <c:lblOffset val="100"/>
      </c:dateAx>
      <c:valAx>
        <c:axId val="10605888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285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planilhas'!$A$1025:$A$1030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planilhas'!$B$1025:$B$1030</c:f>
              <c:numCache>
                <c:formatCode>_-"R$"\ * #,##0.00_-;\-"R$"\ * #,##0.00_-;_-"R$"\ * "-"??_-;_-@_-</c:formatCode>
                <c:ptCount val="6"/>
                <c:pt idx="0">
                  <c:v>410.6</c:v>
                </c:pt>
                <c:pt idx="1">
                  <c:v>396.03999999999996</c:v>
                </c:pt>
                <c:pt idx="2">
                  <c:v>372.20000000000005</c:v>
                </c:pt>
                <c:pt idx="3">
                  <c:v>476.45</c:v>
                </c:pt>
                <c:pt idx="4">
                  <c:v>282.45000000000005</c:v>
                </c:pt>
                <c:pt idx="5">
                  <c:v>372.88</c:v>
                </c:pt>
              </c:numCache>
            </c:numRef>
          </c:val>
        </c:ser>
        <c:overlap val="100"/>
        <c:axId val="108022400"/>
        <c:axId val="108071936"/>
      </c:barChart>
      <c:dateAx>
        <c:axId val="108022400"/>
        <c:scaling>
          <c:orientation val="minMax"/>
        </c:scaling>
        <c:axPos val="b"/>
        <c:numFmt formatCode="mmm/yy" sourceLinked="1"/>
        <c:tickLblPos val="nextTo"/>
        <c:crossAx val="108071936"/>
        <c:crosses val="autoZero"/>
        <c:auto val="1"/>
        <c:lblOffset val="100"/>
      </c:dateAx>
      <c:valAx>
        <c:axId val="10807193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802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planilhas'!$A$1072:$A$1077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planilhas'!$B$1072:$B$1077</c:f>
              <c:numCache>
                <c:formatCode>_-"R$"\ * #,##0.00_-;\-"R$"\ * #,##0.00_-;_-"R$"\ * "-"??_-;_-@_-</c:formatCode>
                <c:ptCount val="6"/>
                <c:pt idx="0">
                  <c:v>173.76</c:v>
                </c:pt>
                <c:pt idx="1">
                  <c:v>197.18</c:v>
                </c:pt>
                <c:pt idx="2">
                  <c:v>174.53</c:v>
                </c:pt>
                <c:pt idx="3">
                  <c:v>204.67</c:v>
                </c:pt>
                <c:pt idx="4">
                  <c:v>146.63999999999999</c:v>
                </c:pt>
                <c:pt idx="5">
                  <c:v>175.18</c:v>
                </c:pt>
              </c:numCache>
            </c:numRef>
          </c:val>
        </c:ser>
        <c:overlap val="100"/>
        <c:axId val="67203072"/>
        <c:axId val="67204992"/>
      </c:barChart>
      <c:dateAx>
        <c:axId val="67203072"/>
        <c:scaling>
          <c:orientation val="minMax"/>
        </c:scaling>
        <c:axPos val="b"/>
        <c:numFmt formatCode="mmm/yy" sourceLinked="1"/>
        <c:tickLblPos val="nextTo"/>
        <c:crossAx val="67204992"/>
        <c:crosses val="autoZero"/>
        <c:auto val="1"/>
        <c:lblOffset val="100"/>
      </c:dateAx>
      <c:valAx>
        <c:axId val="6720499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20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planilhas'!$A$1119:$A$1124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planilhas'!$B$1119:$B$1124</c:f>
              <c:numCache>
                <c:formatCode>_-"R$"\ * #,##0.00_-;\-"R$"\ * #,##0.00_-;_-"R$"\ * "-"??_-;_-@_-</c:formatCode>
                <c:ptCount val="6"/>
                <c:pt idx="0">
                  <c:v>314.88</c:v>
                </c:pt>
                <c:pt idx="1">
                  <c:v>237</c:v>
                </c:pt>
                <c:pt idx="2">
                  <c:v>276.83999999999997</c:v>
                </c:pt>
                <c:pt idx="3">
                  <c:v>330.41</c:v>
                </c:pt>
                <c:pt idx="4">
                  <c:v>176.45</c:v>
                </c:pt>
                <c:pt idx="5">
                  <c:v>231.58</c:v>
                </c:pt>
              </c:numCache>
            </c:numRef>
          </c:val>
        </c:ser>
        <c:overlap val="100"/>
        <c:axId val="104195584"/>
        <c:axId val="104229504"/>
      </c:barChart>
      <c:dateAx>
        <c:axId val="104195584"/>
        <c:scaling>
          <c:orientation val="minMax"/>
        </c:scaling>
        <c:axPos val="b"/>
        <c:numFmt formatCode="mmm/yy" sourceLinked="1"/>
        <c:tickLblPos val="nextTo"/>
        <c:crossAx val="104229504"/>
        <c:crosses val="autoZero"/>
        <c:auto val="1"/>
        <c:lblOffset val="100"/>
      </c:dateAx>
      <c:valAx>
        <c:axId val="10422950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419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planilhas'!$A$1167:$A$1172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planilhas'!$B$1167:$B$1172</c:f>
              <c:numCache>
                <c:formatCode>_-"R$"\ * #,##0.00_-;\-"R$"\ * #,##0.00_-;_-"R$"\ * "-"??_-;_-@_-</c:formatCode>
                <c:ptCount val="6"/>
                <c:pt idx="0">
                  <c:v>146.47</c:v>
                </c:pt>
                <c:pt idx="1">
                  <c:v>144.74</c:v>
                </c:pt>
                <c:pt idx="2">
                  <c:v>144.5</c:v>
                </c:pt>
                <c:pt idx="3">
                  <c:v>151.72999999999999</c:v>
                </c:pt>
                <c:pt idx="4">
                  <c:v>140.86000000000001</c:v>
                </c:pt>
                <c:pt idx="5">
                  <c:v>148.25</c:v>
                </c:pt>
              </c:numCache>
            </c:numRef>
          </c:val>
        </c:ser>
        <c:overlap val="100"/>
        <c:axId val="67256704"/>
        <c:axId val="67258624"/>
      </c:barChart>
      <c:dateAx>
        <c:axId val="67256704"/>
        <c:scaling>
          <c:orientation val="minMax"/>
        </c:scaling>
        <c:axPos val="b"/>
        <c:numFmt formatCode="mmm/yy" sourceLinked="1"/>
        <c:tickLblPos val="nextTo"/>
        <c:crossAx val="67258624"/>
        <c:crosses val="autoZero"/>
        <c:auto val="1"/>
        <c:lblOffset val="100"/>
      </c:dateAx>
      <c:valAx>
        <c:axId val="6725862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25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planilhas'!$A$1214:$A$1219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planilhas'!$B$1214:$B$1219</c:f>
              <c:numCache>
                <c:formatCode>_-"R$"\ * #,##0.00_-;\-"R$"\ * #,##0.00_-;_-"R$"\ * "-"??_-;_-@_-</c:formatCode>
                <c:ptCount val="6"/>
                <c:pt idx="0">
                  <c:v>267.89</c:v>
                </c:pt>
                <c:pt idx="1">
                  <c:v>173.18</c:v>
                </c:pt>
                <c:pt idx="2">
                  <c:v>198.91</c:v>
                </c:pt>
                <c:pt idx="3">
                  <c:v>260.39999999999998</c:v>
                </c:pt>
                <c:pt idx="4">
                  <c:v>170.58</c:v>
                </c:pt>
                <c:pt idx="5">
                  <c:v>202.54</c:v>
                </c:pt>
              </c:numCache>
            </c:numRef>
          </c:val>
        </c:ser>
        <c:overlap val="100"/>
        <c:axId val="67351680"/>
        <c:axId val="86891136"/>
      </c:barChart>
      <c:dateAx>
        <c:axId val="67351680"/>
        <c:scaling>
          <c:orientation val="minMax"/>
        </c:scaling>
        <c:axPos val="b"/>
        <c:numFmt formatCode="mmm/yy" sourceLinked="1"/>
        <c:tickLblPos val="nextTo"/>
        <c:crossAx val="86891136"/>
        <c:crosses val="autoZero"/>
        <c:auto val="1"/>
        <c:lblOffset val="100"/>
      </c:dateAx>
      <c:valAx>
        <c:axId val="8689113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35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planilhas'!$A$1261:$A$1266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planilhas'!$B$1261:$B$1266</c:f>
              <c:numCache>
                <c:formatCode>_-"R$"\ * #,##0.00_-;\-"R$"\ * #,##0.00_-;_-"R$"\ * "-"??_-;_-@_-</c:formatCode>
                <c:ptCount val="6"/>
                <c:pt idx="0">
                  <c:v>412.74</c:v>
                </c:pt>
                <c:pt idx="1">
                  <c:v>345.35</c:v>
                </c:pt>
                <c:pt idx="2">
                  <c:v>399</c:v>
                </c:pt>
                <c:pt idx="3">
                  <c:v>391.81</c:v>
                </c:pt>
                <c:pt idx="4">
                  <c:v>241.75</c:v>
                </c:pt>
                <c:pt idx="5">
                  <c:v>313.73</c:v>
                </c:pt>
              </c:numCache>
            </c:numRef>
          </c:val>
        </c:ser>
        <c:overlap val="100"/>
        <c:axId val="106086400"/>
        <c:axId val="106213376"/>
      </c:barChart>
      <c:dateAx>
        <c:axId val="106086400"/>
        <c:scaling>
          <c:orientation val="minMax"/>
        </c:scaling>
        <c:axPos val="b"/>
        <c:numFmt formatCode="mmm/yy" sourceLinked="1"/>
        <c:tickLblPos val="nextTo"/>
        <c:crossAx val="106213376"/>
        <c:crosses val="autoZero"/>
        <c:auto val="1"/>
        <c:lblOffset val="100"/>
      </c:dateAx>
      <c:valAx>
        <c:axId val="10621337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608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planilhas'!$A$1308:$A$1313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planilhas'!$B$1308:$B$1313</c:f>
              <c:numCache>
                <c:formatCode>_-"R$"\ * #,##0.00_-;\-"R$"\ * #,##0.00_-;_-"R$"\ * "-"??_-;_-@_-</c:formatCode>
                <c:ptCount val="6"/>
                <c:pt idx="0">
                  <c:v>137.84</c:v>
                </c:pt>
                <c:pt idx="1">
                  <c:v>127.43</c:v>
                </c:pt>
                <c:pt idx="2">
                  <c:v>126.33</c:v>
                </c:pt>
                <c:pt idx="3">
                  <c:v>150.28</c:v>
                </c:pt>
                <c:pt idx="4">
                  <c:v>99.33</c:v>
                </c:pt>
                <c:pt idx="5">
                  <c:v>155.16</c:v>
                </c:pt>
              </c:numCache>
            </c:numRef>
          </c:val>
        </c:ser>
        <c:overlap val="100"/>
        <c:axId val="100788480"/>
        <c:axId val="102228736"/>
      </c:barChart>
      <c:dateAx>
        <c:axId val="100788480"/>
        <c:scaling>
          <c:orientation val="minMax"/>
        </c:scaling>
        <c:axPos val="b"/>
        <c:numFmt formatCode="mmm/yy" sourceLinked="1"/>
        <c:tickLblPos val="nextTo"/>
        <c:crossAx val="102228736"/>
        <c:crosses val="autoZero"/>
        <c:auto val="1"/>
        <c:lblOffset val="100"/>
      </c:dateAx>
      <c:valAx>
        <c:axId val="10222873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078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planilhas'!$A$1355:$A$1360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planilhas'!$B$1355:$B$1360</c:f>
              <c:numCache>
                <c:formatCode>_-"R$"\ * #,##0.00_-;\-"R$"\ * #,##0.00_-;_-"R$"\ * "-"??_-;_-@_-</c:formatCode>
                <c:ptCount val="6"/>
                <c:pt idx="0">
                  <c:v>137.84</c:v>
                </c:pt>
                <c:pt idx="1">
                  <c:v>69.81</c:v>
                </c:pt>
                <c:pt idx="2">
                  <c:v>65.13</c:v>
                </c:pt>
                <c:pt idx="3">
                  <c:v>73.45</c:v>
                </c:pt>
                <c:pt idx="4">
                  <c:v>66.069999999999993</c:v>
                </c:pt>
                <c:pt idx="5">
                  <c:v>65.3</c:v>
                </c:pt>
              </c:numCache>
            </c:numRef>
          </c:val>
        </c:ser>
        <c:overlap val="100"/>
        <c:axId val="67690880"/>
        <c:axId val="103982592"/>
      </c:barChart>
      <c:dateAx>
        <c:axId val="67690880"/>
        <c:scaling>
          <c:orientation val="minMax"/>
        </c:scaling>
        <c:axPos val="b"/>
        <c:numFmt formatCode="mmm/yy" sourceLinked="1"/>
        <c:tickLblPos val="nextTo"/>
        <c:crossAx val="103982592"/>
        <c:crosses val="autoZero"/>
        <c:auto val="1"/>
        <c:lblOffset val="100"/>
      </c:dateAx>
      <c:valAx>
        <c:axId val="10398259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69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planilhas'!$A$1402:$A$1407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planilhas'!$B$1402:$B$1407</c:f>
              <c:numCache>
                <c:formatCode>_-"R$"\ * #,##0.00_-;\-"R$"\ * #,##0.00_-;_-"R$"\ * "-"??_-;_-@_-</c:formatCode>
                <c:ptCount val="6"/>
                <c:pt idx="0">
                  <c:v>142.12</c:v>
                </c:pt>
                <c:pt idx="1">
                  <c:v>139.44</c:v>
                </c:pt>
                <c:pt idx="2">
                  <c:v>140.76</c:v>
                </c:pt>
                <c:pt idx="3">
                  <c:v>145.82</c:v>
                </c:pt>
                <c:pt idx="4">
                  <c:v>141.79</c:v>
                </c:pt>
                <c:pt idx="5">
                  <c:v>142.68</c:v>
                </c:pt>
              </c:numCache>
            </c:numRef>
          </c:val>
        </c:ser>
        <c:overlap val="100"/>
        <c:axId val="67712512"/>
        <c:axId val="104194432"/>
      </c:barChart>
      <c:dateAx>
        <c:axId val="67712512"/>
        <c:scaling>
          <c:orientation val="minMax"/>
        </c:scaling>
        <c:axPos val="b"/>
        <c:numFmt formatCode="mmm/yy" sourceLinked="1"/>
        <c:tickLblPos val="nextTo"/>
        <c:crossAx val="104194432"/>
        <c:crosses val="autoZero"/>
        <c:auto val="1"/>
        <c:lblOffset val="100"/>
      </c:dateAx>
      <c:valAx>
        <c:axId val="10419443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6771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cat>
            <c:numRef>
              <c:f>'Gráfico planilhas'!$A$1449:$A$1454</c:f>
              <c:numCache>
                <c:formatCode>mmm/yy</c:formatCode>
                <c:ptCount val="6"/>
                <c:pt idx="0">
                  <c:v>41760</c:v>
                </c:pt>
                <c:pt idx="1">
                  <c:v>41730</c:v>
                </c:pt>
                <c:pt idx="2">
                  <c:v>41699</c:v>
                </c:pt>
                <c:pt idx="3">
                  <c:v>41671</c:v>
                </c:pt>
                <c:pt idx="4">
                  <c:v>41640</c:v>
                </c:pt>
                <c:pt idx="5">
                  <c:v>41609</c:v>
                </c:pt>
              </c:numCache>
            </c:numRef>
          </c:cat>
          <c:val>
            <c:numRef>
              <c:f>'Gráfico planilhas'!$B$1449:$B$1454</c:f>
              <c:numCache>
                <c:formatCode>_-"R$"\ * #,##0.00_-;\-"R$"\ * #,##0.00_-;_-"R$"\ * "-"??_-;_-@_-</c:formatCode>
                <c:ptCount val="6"/>
                <c:pt idx="0">
                  <c:v>156.47999999999999</c:v>
                </c:pt>
                <c:pt idx="1">
                  <c:v>139.75</c:v>
                </c:pt>
                <c:pt idx="2">
                  <c:v>152.88</c:v>
                </c:pt>
                <c:pt idx="3">
                  <c:v>159.46</c:v>
                </c:pt>
                <c:pt idx="4">
                  <c:v>143.59</c:v>
                </c:pt>
                <c:pt idx="5">
                  <c:v>150.94</c:v>
                </c:pt>
              </c:numCache>
            </c:numRef>
          </c:val>
        </c:ser>
        <c:overlap val="100"/>
        <c:axId val="108633088"/>
        <c:axId val="108695552"/>
      </c:barChart>
      <c:dateAx>
        <c:axId val="108633088"/>
        <c:scaling>
          <c:orientation val="minMax"/>
        </c:scaling>
        <c:axPos val="b"/>
        <c:numFmt formatCode="mmm/yy" sourceLinked="1"/>
        <c:tickLblPos val="nextTo"/>
        <c:crossAx val="108695552"/>
        <c:crosses val="autoZero"/>
        <c:auto val="1"/>
        <c:lblOffset val="100"/>
      </c:dateAx>
      <c:valAx>
        <c:axId val="1086955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10863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cat>
            <c:numRef>
              <c:f>'Gráfico planilhas'!$A$147:$A$150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planilhas'!$B$147:$B$150</c:f>
              <c:numCache>
                <c:formatCode>_-"R$"\ * #,##0.00_-;\-"R$"\ * #,##0.00_-;_-"R$"\ * "-"??_-;_-@_-</c:formatCode>
                <c:ptCount val="4"/>
                <c:pt idx="0">
                  <c:v>232.85</c:v>
                </c:pt>
                <c:pt idx="1">
                  <c:v>308.16000000000003</c:v>
                </c:pt>
                <c:pt idx="2">
                  <c:v>176.93</c:v>
                </c:pt>
                <c:pt idx="3">
                  <c:v>222.14</c:v>
                </c:pt>
              </c:numCache>
            </c:numRef>
          </c:val>
        </c:ser>
        <c:axId val="72087040"/>
        <c:axId val="72088576"/>
      </c:barChart>
      <c:dateAx>
        <c:axId val="72087040"/>
        <c:scaling>
          <c:orientation val="minMax"/>
        </c:scaling>
        <c:axPos val="b"/>
        <c:numFmt formatCode="mmm/yy" sourceLinked="1"/>
        <c:tickLblPos val="nextTo"/>
        <c:crossAx val="72088576"/>
        <c:crosses val="autoZero"/>
        <c:auto val="1"/>
        <c:lblOffset val="100"/>
        <c:baseTimeUnit val="months"/>
      </c:dateAx>
      <c:valAx>
        <c:axId val="7208857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0870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planilhas'!$B$98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planilhas'!$A$101:$A$104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planilhas'!$B$101:$B$104</c:f>
              <c:numCache>
                <c:formatCode>_-"R$"\ * #,##0.00_-;\-"R$"\ * #,##0.00_-;_-"R$"\ * "-"??_-;_-@_-</c:formatCode>
                <c:ptCount val="4"/>
                <c:pt idx="0">
                  <c:v>181.8</c:v>
                </c:pt>
                <c:pt idx="1">
                  <c:v>197.16</c:v>
                </c:pt>
                <c:pt idx="2">
                  <c:v>148.46</c:v>
                </c:pt>
                <c:pt idx="3">
                  <c:v>177.96</c:v>
                </c:pt>
              </c:numCache>
            </c:numRef>
          </c:val>
        </c:ser>
        <c:axId val="72145152"/>
        <c:axId val="72146944"/>
      </c:barChart>
      <c:dateAx>
        <c:axId val="72145152"/>
        <c:scaling>
          <c:orientation val="minMax"/>
        </c:scaling>
        <c:axPos val="b"/>
        <c:numFmt formatCode="mmm/yy" sourceLinked="1"/>
        <c:tickLblPos val="nextTo"/>
        <c:crossAx val="72146944"/>
        <c:crosses val="autoZero"/>
        <c:auto val="1"/>
        <c:lblOffset val="100"/>
        <c:baseTimeUnit val="months"/>
      </c:dateAx>
      <c:valAx>
        <c:axId val="7214694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1451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planilhas'!$B$3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planilhas'!$A$6:$A$11</c:f>
              <c:numCache>
                <c:formatCode>mmm/yy</c:formatCode>
                <c:ptCount val="6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planilhas'!$B$6:$B$11</c:f>
              <c:numCache>
                <c:formatCode>_-"R$"\ * #,##0.00_-;\-"R$"\ * #,##0.00_-;_-"R$"\ * "-"??_-;_-@_-</c:formatCode>
                <c:ptCount val="6"/>
                <c:pt idx="0">
                  <c:v>152.41999999999999</c:v>
                </c:pt>
                <c:pt idx="1">
                  <c:v>264.49</c:v>
                </c:pt>
                <c:pt idx="2">
                  <c:v>136.41999999999999</c:v>
                </c:pt>
                <c:pt idx="3">
                  <c:v>241.1</c:v>
                </c:pt>
              </c:numCache>
            </c:numRef>
          </c:val>
        </c:ser>
        <c:axId val="72166784"/>
        <c:axId val="72184960"/>
      </c:barChart>
      <c:dateAx>
        <c:axId val="72166784"/>
        <c:scaling>
          <c:orientation val="minMax"/>
        </c:scaling>
        <c:axPos val="b"/>
        <c:numFmt formatCode="mmm/yy" sourceLinked="1"/>
        <c:tickLblPos val="nextTo"/>
        <c:crossAx val="72184960"/>
        <c:crosses val="autoZero"/>
        <c:auto val="1"/>
        <c:lblOffset val="100"/>
        <c:baseTimeUnit val="months"/>
      </c:dateAx>
      <c:valAx>
        <c:axId val="7218496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16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planilhas'!$B$188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planilhas'!$A$191:$A$194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planilhas'!$B$191:$B$194</c:f>
              <c:numCache>
                <c:formatCode>_-"R$"\ * #,##0.00_-;\-"R$"\ * #,##0.00_-;_-"R$"\ * "-"??_-;_-@_-</c:formatCode>
                <c:ptCount val="4"/>
                <c:pt idx="0">
                  <c:v>109.89</c:v>
                </c:pt>
                <c:pt idx="1">
                  <c:v>83.32</c:v>
                </c:pt>
                <c:pt idx="2">
                  <c:v>80.97</c:v>
                </c:pt>
                <c:pt idx="3">
                  <c:v>80.849999999999994</c:v>
                </c:pt>
              </c:numCache>
            </c:numRef>
          </c:val>
        </c:ser>
        <c:axId val="72246016"/>
        <c:axId val="72247552"/>
      </c:barChart>
      <c:dateAx>
        <c:axId val="72246016"/>
        <c:scaling>
          <c:orientation val="minMax"/>
        </c:scaling>
        <c:axPos val="b"/>
        <c:numFmt formatCode="mmm/yy" sourceLinked="1"/>
        <c:tickLblPos val="nextTo"/>
        <c:crossAx val="72247552"/>
        <c:crosses val="autoZero"/>
        <c:auto val="1"/>
        <c:lblOffset val="100"/>
        <c:baseTimeUnit val="months"/>
      </c:dateAx>
      <c:valAx>
        <c:axId val="722475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2460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planilhas'!$B$53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planilhas'!$A$57:$A$59</c:f>
              <c:numCache>
                <c:formatCode>mmm/yy</c:formatCode>
                <c:ptCount val="3"/>
                <c:pt idx="0">
                  <c:v>41671</c:v>
                </c:pt>
                <c:pt idx="1">
                  <c:v>41640</c:v>
                </c:pt>
                <c:pt idx="2">
                  <c:v>41609</c:v>
                </c:pt>
              </c:numCache>
            </c:numRef>
          </c:cat>
          <c:val>
            <c:numRef>
              <c:f>'Gráfico planilhas'!$B$57:$B$59</c:f>
              <c:numCache>
                <c:formatCode>_-"R$"\ * #,##0.00_-;\-"R$"\ * #,##0.00_-;_-"R$"\ * "-"??_-;_-@_-</c:formatCode>
                <c:ptCount val="3"/>
                <c:pt idx="0">
                  <c:v>495.84</c:v>
                </c:pt>
                <c:pt idx="1">
                  <c:v>192.34</c:v>
                </c:pt>
                <c:pt idx="2">
                  <c:v>323.14</c:v>
                </c:pt>
              </c:numCache>
            </c:numRef>
          </c:val>
        </c:ser>
        <c:axId val="72284032"/>
        <c:axId val="72285568"/>
      </c:barChart>
      <c:dateAx>
        <c:axId val="72284032"/>
        <c:scaling>
          <c:orientation val="minMax"/>
        </c:scaling>
        <c:axPos val="b"/>
        <c:numFmt formatCode="mmm/yy" sourceLinked="1"/>
        <c:tickLblPos val="nextTo"/>
        <c:crossAx val="72285568"/>
        <c:crosses val="autoZero"/>
        <c:auto val="1"/>
        <c:lblOffset val="100"/>
        <c:baseTimeUnit val="months"/>
      </c:dateAx>
      <c:valAx>
        <c:axId val="7228556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2840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planilhas'!$B$236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planilhas'!$A$239:$A$242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planilhas'!$B$239:$B$242</c:f>
              <c:numCache>
                <c:formatCode>_-"R$"\ * #,##0.00_-;\-"R$"\ * #,##0.00_-;_-"R$"\ * "-"??_-;_-@_-</c:formatCode>
                <c:ptCount val="4"/>
                <c:pt idx="0">
                  <c:v>188.02</c:v>
                </c:pt>
                <c:pt idx="1">
                  <c:v>225.58</c:v>
                </c:pt>
                <c:pt idx="2">
                  <c:v>159.5</c:v>
                </c:pt>
                <c:pt idx="3">
                  <c:v>176.26</c:v>
                </c:pt>
              </c:numCache>
            </c:numRef>
          </c:val>
        </c:ser>
        <c:axId val="72297472"/>
        <c:axId val="72323840"/>
      </c:barChart>
      <c:dateAx>
        <c:axId val="72297472"/>
        <c:scaling>
          <c:orientation val="minMax"/>
        </c:scaling>
        <c:axPos val="b"/>
        <c:numFmt formatCode="mmm/yy" sourceLinked="1"/>
        <c:tickLblPos val="nextTo"/>
        <c:crossAx val="72323840"/>
        <c:crosses val="autoZero"/>
        <c:auto val="1"/>
        <c:lblOffset val="100"/>
        <c:baseTimeUnit val="months"/>
      </c:dateAx>
      <c:valAx>
        <c:axId val="7232384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2974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planilhas'!$B$285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planilhas'!$A$288:$A$291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planilhas'!$B$288:$B$291</c:f>
              <c:numCache>
                <c:formatCode>_-"R$"\ * #,##0.00_-;\-"R$"\ * #,##0.00_-;_-"R$"\ * "-"??_-;_-@_-</c:formatCode>
                <c:ptCount val="4"/>
                <c:pt idx="0">
                  <c:v>240.24</c:v>
                </c:pt>
                <c:pt idx="1">
                  <c:v>287.5</c:v>
                </c:pt>
                <c:pt idx="2">
                  <c:v>194.69</c:v>
                </c:pt>
                <c:pt idx="3">
                  <c:v>225.29</c:v>
                </c:pt>
              </c:numCache>
            </c:numRef>
          </c:val>
        </c:ser>
        <c:axId val="72409472"/>
        <c:axId val="72411008"/>
      </c:barChart>
      <c:dateAx>
        <c:axId val="72409472"/>
        <c:scaling>
          <c:orientation val="minMax"/>
        </c:scaling>
        <c:axPos val="b"/>
        <c:numFmt formatCode="mmm/yy" sourceLinked="1"/>
        <c:tickLblPos val="nextTo"/>
        <c:crossAx val="72411008"/>
        <c:crosses val="autoZero"/>
        <c:auto val="1"/>
        <c:lblOffset val="100"/>
        <c:baseTimeUnit val="months"/>
      </c:dateAx>
      <c:valAx>
        <c:axId val="7241100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4094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9444444444444445E-2"/>
          <c:y val="0.35648148148148195"/>
          <c:w val="0.79166666666666652"/>
          <c:h val="0.55068678915135461"/>
        </c:manualLayout>
      </c:layout>
      <c:barChart>
        <c:barDir val="col"/>
        <c:grouping val="clustered"/>
        <c:ser>
          <c:idx val="0"/>
          <c:order val="0"/>
          <c:tx>
            <c:strRef>
              <c:f>Plan1!#REF!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'Gráfico planilhas'!$A$327:$A$333</c:f>
              <c:strCache>
                <c:ptCount val="7"/>
                <c:pt idx="0">
                  <c:v>MÊS </c:v>
                </c:pt>
                <c:pt idx="1">
                  <c:v>mai/14</c:v>
                </c:pt>
                <c:pt idx="2">
                  <c:v>abr/14</c:v>
                </c:pt>
                <c:pt idx="3">
                  <c:v>mar/14</c:v>
                </c:pt>
                <c:pt idx="4">
                  <c:v>fev/14</c:v>
                </c:pt>
                <c:pt idx="5">
                  <c:v>jan/14</c:v>
                </c:pt>
                <c:pt idx="6">
                  <c:v>dez/13</c:v>
                </c:pt>
              </c:strCache>
            </c:strRef>
          </c:cat>
          <c:val>
            <c:numRef>
              <c:f>'Gráfico planilhas'!$B$327:$B$333</c:f>
              <c:numCache>
                <c:formatCode>_-"R$"\ * #,##0.00_-;\-"R$"\ * #,##0.00_-;_-"R$"\ * "-"??_-;_-@_-</c:formatCode>
                <c:ptCount val="7"/>
                <c:pt idx="0" formatCode="General">
                  <c:v>0</c:v>
                </c:pt>
                <c:pt idx="1">
                  <c:v>511.16</c:v>
                </c:pt>
                <c:pt idx="2">
                  <c:v>445.86</c:v>
                </c:pt>
                <c:pt idx="3">
                  <c:v>528.79</c:v>
                </c:pt>
                <c:pt idx="4">
                  <c:v>625.52</c:v>
                </c:pt>
                <c:pt idx="5">
                  <c:v>472.6</c:v>
                </c:pt>
                <c:pt idx="6">
                  <c:v>523.93000000000006</c:v>
                </c:pt>
              </c:numCache>
            </c:numRef>
          </c:val>
        </c:ser>
        <c:axId val="72492544"/>
        <c:axId val="72494080"/>
      </c:barChart>
      <c:catAx>
        <c:axId val="72492544"/>
        <c:scaling>
          <c:orientation val="minMax"/>
        </c:scaling>
        <c:delete val="1"/>
        <c:axPos val="b"/>
        <c:numFmt formatCode="mmm/yy" sourceLinked="1"/>
        <c:tickLblPos val="none"/>
        <c:crossAx val="72494080"/>
        <c:crosses val="autoZero"/>
        <c:auto val="1"/>
        <c:lblAlgn val="ctr"/>
        <c:lblOffset val="100"/>
      </c:catAx>
      <c:valAx>
        <c:axId val="72494080"/>
        <c:scaling>
          <c:orientation val="minMax"/>
        </c:scaling>
        <c:delete val="1"/>
        <c:axPos val="l"/>
        <c:numFmt formatCode="General" sourceLinked="1"/>
        <c:tickLblPos val="none"/>
        <c:crossAx val="724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planilhas'!$B$371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planilhas'!$A$374:$A$377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planilhas'!$B$374:$B$377</c:f>
              <c:numCache>
                <c:formatCode>_-"R$"\ * #,##0.00_-;\-"R$"\ * #,##0.00_-;_-"R$"\ * "-"??_-;_-@_-</c:formatCode>
                <c:ptCount val="4"/>
                <c:pt idx="0">
                  <c:v>178.86</c:v>
                </c:pt>
                <c:pt idx="1">
                  <c:v>211.73</c:v>
                </c:pt>
                <c:pt idx="2">
                  <c:v>153.1</c:v>
                </c:pt>
                <c:pt idx="3">
                  <c:v>273.17</c:v>
                </c:pt>
              </c:numCache>
            </c:numRef>
          </c:val>
        </c:ser>
        <c:axId val="72525696"/>
        <c:axId val="72527232"/>
      </c:barChart>
      <c:dateAx>
        <c:axId val="72525696"/>
        <c:scaling>
          <c:orientation val="minMax"/>
        </c:scaling>
        <c:axPos val="b"/>
        <c:numFmt formatCode="mmm/yy" sourceLinked="1"/>
        <c:tickLblPos val="nextTo"/>
        <c:crossAx val="72527232"/>
        <c:crosses val="autoZero"/>
        <c:auto val="1"/>
        <c:lblOffset val="100"/>
        <c:baseTimeUnit val="months"/>
      </c:dateAx>
      <c:valAx>
        <c:axId val="7252723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5256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planilhas'!$B$417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planilhas'!$A$420:$A$423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planilhas'!$B$420:$B$423</c:f>
              <c:numCache>
                <c:formatCode>_-"R$"\ * #,##0.00_-;\-"R$"\ * #,##0.00_-;_-"R$"\ * "-"??_-;_-@_-</c:formatCode>
                <c:ptCount val="4"/>
                <c:pt idx="0">
                  <c:v>154.91999999999999</c:v>
                </c:pt>
                <c:pt idx="1">
                  <c:v>177.48</c:v>
                </c:pt>
                <c:pt idx="2">
                  <c:v>147.86000000000001</c:v>
                </c:pt>
                <c:pt idx="3">
                  <c:v>162.72</c:v>
                </c:pt>
              </c:numCache>
            </c:numRef>
          </c:val>
        </c:ser>
        <c:axId val="72555520"/>
        <c:axId val="72585984"/>
      </c:barChart>
      <c:dateAx>
        <c:axId val="72555520"/>
        <c:scaling>
          <c:orientation val="minMax"/>
        </c:scaling>
        <c:axPos val="b"/>
        <c:numFmt formatCode="mmm/yy" sourceLinked="1"/>
        <c:tickLblPos val="nextTo"/>
        <c:crossAx val="72585984"/>
        <c:crosses val="autoZero"/>
        <c:auto val="1"/>
        <c:lblOffset val="100"/>
        <c:baseTimeUnit val="months"/>
      </c:dateAx>
      <c:valAx>
        <c:axId val="7258598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5555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planilhas'!$B$463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planilhas'!$A$466:$A$469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planilhas'!$B$466:$B$469</c:f>
              <c:numCache>
                <c:formatCode>_-"R$"\ * #,##0.00_-;\-"R$"\ * #,##0.00_-;_-"R$"\ * "-"??_-;_-@_-</c:formatCode>
                <c:ptCount val="4"/>
                <c:pt idx="0">
                  <c:v>163.56</c:v>
                </c:pt>
                <c:pt idx="1">
                  <c:v>181.99</c:v>
                </c:pt>
                <c:pt idx="2">
                  <c:v>146.62</c:v>
                </c:pt>
                <c:pt idx="3">
                  <c:v>158.30000000000001</c:v>
                </c:pt>
              </c:numCache>
            </c:numRef>
          </c:val>
        </c:ser>
        <c:axId val="72990720"/>
        <c:axId val="72992256"/>
      </c:barChart>
      <c:dateAx>
        <c:axId val="72990720"/>
        <c:scaling>
          <c:orientation val="minMax"/>
        </c:scaling>
        <c:axPos val="b"/>
        <c:numFmt formatCode="mmm/yy" sourceLinked="1"/>
        <c:tickLblPos val="nextTo"/>
        <c:crossAx val="72992256"/>
        <c:crosses val="autoZero"/>
        <c:auto val="1"/>
        <c:lblOffset val="100"/>
        <c:baseTimeUnit val="months"/>
      </c:dateAx>
      <c:valAx>
        <c:axId val="7299225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29907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planilhas'!$B$555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planilhas'!$A$558:$A$561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planilhas'!$B$558:$B$561</c:f>
              <c:numCache>
                <c:formatCode>_-"R$"\ * #,##0.00_-;\-"R$"\ * #,##0.00_-;_-"R$"\ * "-"??_-;_-@_-</c:formatCode>
                <c:ptCount val="4"/>
                <c:pt idx="0">
                  <c:v>202.63</c:v>
                </c:pt>
                <c:pt idx="1">
                  <c:v>259.84000000000003</c:v>
                </c:pt>
                <c:pt idx="2">
                  <c:v>201.42000000000002</c:v>
                </c:pt>
                <c:pt idx="3">
                  <c:v>274.87</c:v>
                </c:pt>
              </c:numCache>
            </c:numRef>
          </c:val>
        </c:ser>
        <c:axId val="73151616"/>
        <c:axId val="73153152"/>
      </c:barChart>
      <c:dateAx>
        <c:axId val="73151616"/>
        <c:scaling>
          <c:orientation val="minMax"/>
        </c:scaling>
        <c:axPos val="b"/>
        <c:numFmt formatCode="mmm/yy" sourceLinked="1"/>
        <c:tickLblPos val="nextTo"/>
        <c:crossAx val="73153152"/>
        <c:crosses val="autoZero"/>
        <c:auto val="1"/>
        <c:lblOffset val="100"/>
        <c:baseTimeUnit val="months"/>
      </c:dateAx>
      <c:valAx>
        <c:axId val="731531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31516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planilhas'!$B$509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planilhas'!$A$512:$A$515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planilhas'!$B$512:$B$515</c:f>
              <c:numCache>
                <c:formatCode>_-"R$"\ * #,##0.00_-;\-"R$"\ * #,##0.00_-;_-"R$"\ * "-"??_-;_-@_-</c:formatCode>
                <c:ptCount val="4"/>
                <c:pt idx="0">
                  <c:v>153.16999999999999</c:v>
                </c:pt>
                <c:pt idx="1">
                  <c:v>161.16</c:v>
                </c:pt>
                <c:pt idx="2">
                  <c:v>151.01</c:v>
                </c:pt>
                <c:pt idx="3">
                  <c:v>156.72</c:v>
                </c:pt>
              </c:numCache>
            </c:numRef>
          </c:val>
        </c:ser>
        <c:axId val="73177344"/>
        <c:axId val="73195520"/>
      </c:barChart>
      <c:dateAx>
        <c:axId val="73177344"/>
        <c:scaling>
          <c:orientation val="minMax"/>
        </c:scaling>
        <c:axPos val="b"/>
        <c:numFmt formatCode="mmm/yy" sourceLinked="1"/>
        <c:tickLblPos val="nextTo"/>
        <c:crossAx val="73195520"/>
        <c:crosses val="autoZero"/>
        <c:auto val="1"/>
        <c:lblOffset val="100"/>
        <c:baseTimeUnit val="months"/>
      </c:dateAx>
      <c:valAx>
        <c:axId val="7319552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31773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planilhas'!$B$601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planilhas'!$A$604:$A$607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planilhas'!$B$604:$B$607</c:f>
              <c:numCache>
                <c:formatCode>_-"R$"\ * #,##0.00_-;\-"R$"\ * #,##0.00_-;_-"R$"\ * "-"??_-;_-@_-</c:formatCode>
                <c:ptCount val="4"/>
                <c:pt idx="0">
                  <c:v>372.13</c:v>
                </c:pt>
                <c:pt idx="1">
                  <c:v>393.16999999999996</c:v>
                </c:pt>
                <c:pt idx="2">
                  <c:v>273.38</c:v>
                </c:pt>
                <c:pt idx="3">
                  <c:v>330.06</c:v>
                </c:pt>
              </c:numCache>
            </c:numRef>
          </c:val>
        </c:ser>
        <c:axId val="73317760"/>
        <c:axId val="73319552"/>
      </c:barChart>
      <c:dateAx>
        <c:axId val="73317760"/>
        <c:scaling>
          <c:orientation val="minMax"/>
        </c:scaling>
        <c:axPos val="b"/>
        <c:numFmt formatCode="mmm/yy" sourceLinked="1"/>
        <c:tickLblPos val="nextTo"/>
        <c:crossAx val="73319552"/>
        <c:crosses val="autoZero"/>
        <c:auto val="1"/>
        <c:lblOffset val="100"/>
        <c:baseTimeUnit val="months"/>
      </c:dateAx>
      <c:valAx>
        <c:axId val="733195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33177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planilhas'!$B$647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planilhas'!$A$650:$A$653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planilhas'!$B$650:$B$653</c:f>
              <c:numCache>
                <c:formatCode>_-"R$"\ * #,##0.00_-;\-"R$"\ * #,##0.00_-;_-"R$"\ * "-"??_-;_-@_-</c:formatCode>
                <c:ptCount val="4"/>
                <c:pt idx="0">
                  <c:v>60.55</c:v>
                </c:pt>
                <c:pt idx="1">
                  <c:v>71.23</c:v>
                </c:pt>
                <c:pt idx="2">
                  <c:v>62.37</c:v>
                </c:pt>
                <c:pt idx="3">
                  <c:v>73.94</c:v>
                </c:pt>
              </c:numCache>
            </c:numRef>
          </c:val>
        </c:ser>
        <c:axId val="74654464"/>
        <c:axId val="74656000"/>
      </c:barChart>
      <c:dateAx>
        <c:axId val="74654464"/>
        <c:scaling>
          <c:orientation val="minMax"/>
        </c:scaling>
        <c:axPos val="b"/>
        <c:numFmt formatCode="mmm/yy" sourceLinked="1"/>
        <c:tickLblPos val="nextTo"/>
        <c:crossAx val="74656000"/>
        <c:crosses val="autoZero"/>
        <c:auto val="1"/>
        <c:lblOffset val="100"/>
        <c:baseTimeUnit val="months"/>
      </c:dateAx>
      <c:valAx>
        <c:axId val="7465600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46544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planilhas'!$B$694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planilhas'!$A$697:$A$700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planilhas'!$B$697:$B$700</c:f>
              <c:numCache>
                <c:formatCode>_-"R$"\ * #,##0.00_-;\-"R$"\ * #,##0.00_-;_-"R$"\ * "-"??_-;_-@_-</c:formatCode>
                <c:ptCount val="4"/>
                <c:pt idx="0">
                  <c:v>333.98</c:v>
                </c:pt>
                <c:pt idx="1">
                  <c:v>452.98</c:v>
                </c:pt>
                <c:pt idx="2">
                  <c:v>324.63</c:v>
                </c:pt>
                <c:pt idx="3">
                  <c:v>342.96000000000004</c:v>
                </c:pt>
              </c:numCache>
            </c:numRef>
          </c:val>
        </c:ser>
        <c:axId val="74688384"/>
        <c:axId val="74689920"/>
      </c:barChart>
      <c:dateAx>
        <c:axId val="74688384"/>
        <c:scaling>
          <c:orientation val="minMax"/>
        </c:scaling>
        <c:axPos val="b"/>
        <c:numFmt formatCode="mmm/yy" sourceLinked="1"/>
        <c:tickLblPos val="nextTo"/>
        <c:crossAx val="74689920"/>
        <c:crosses val="autoZero"/>
        <c:auto val="1"/>
        <c:lblOffset val="100"/>
        <c:baseTimeUnit val="months"/>
      </c:dateAx>
      <c:valAx>
        <c:axId val="7468992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46883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planilhas'!$B$741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planilhas'!$A$744:$A$747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planilhas'!$B$744:$B$747</c:f>
              <c:numCache>
                <c:formatCode>_-"R$"\ * #,##0.00_-;\-"R$"\ * #,##0.00_-;_-"R$"\ * "-"??_-;_-@_-</c:formatCode>
                <c:ptCount val="4"/>
                <c:pt idx="0">
                  <c:v>156.88999999999999</c:v>
                </c:pt>
                <c:pt idx="1">
                  <c:v>153.82</c:v>
                </c:pt>
                <c:pt idx="2">
                  <c:v>140.71</c:v>
                </c:pt>
                <c:pt idx="3">
                  <c:v>142.22</c:v>
                </c:pt>
              </c:numCache>
            </c:numRef>
          </c:val>
        </c:ser>
        <c:axId val="74705920"/>
        <c:axId val="74781440"/>
      </c:barChart>
      <c:dateAx>
        <c:axId val="74705920"/>
        <c:scaling>
          <c:orientation val="minMax"/>
        </c:scaling>
        <c:axPos val="b"/>
        <c:numFmt formatCode="mmm/yy" sourceLinked="1"/>
        <c:tickLblPos val="nextTo"/>
        <c:crossAx val="74781440"/>
        <c:crosses val="autoZero"/>
        <c:auto val="1"/>
        <c:lblOffset val="100"/>
        <c:baseTimeUnit val="months"/>
      </c:dateAx>
      <c:valAx>
        <c:axId val="7478144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47059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planilhas'!$B$789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planilhas'!$A$792:$A$795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planilhas'!$B$792:$B$795</c:f>
              <c:numCache>
                <c:formatCode>_-"R$"\ * #,##0.00_-;\-"R$"\ * #,##0.00_-;_-"R$"\ * "-"??_-;_-@_-</c:formatCode>
                <c:ptCount val="4"/>
                <c:pt idx="0">
                  <c:v>76.34</c:v>
                </c:pt>
                <c:pt idx="1">
                  <c:v>81.209999999999994</c:v>
                </c:pt>
                <c:pt idx="2">
                  <c:v>63.86</c:v>
                </c:pt>
                <c:pt idx="3">
                  <c:v>75.709999999999994</c:v>
                </c:pt>
              </c:numCache>
            </c:numRef>
          </c:val>
        </c:ser>
        <c:axId val="74801536"/>
        <c:axId val="74803072"/>
      </c:barChart>
      <c:dateAx>
        <c:axId val="74801536"/>
        <c:scaling>
          <c:orientation val="minMax"/>
        </c:scaling>
        <c:axPos val="b"/>
        <c:numFmt formatCode="mmm/yy" sourceLinked="1"/>
        <c:tickLblPos val="nextTo"/>
        <c:crossAx val="74803072"/>
        <c:crosses val="autoZero"/>
        <c:auto val="1"/>
        <c:lblOffset val="100"/>
        <c:baseTimeUnit val="months"/>
      </c:dateAx>
      <c:valAx>
        <c:axId val="7480307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48015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planilhas'!$B$836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planilhas'!$A$839:$A$842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planilhas'!$B$839:$B$842</c:f>
              <c:numCache>
                <c:formatCode>_-"R$"\ * #,##0.00_-;\-"R$"\ * #,##0.00_-;_-"R$"\ * "-"??_-;_-@_-</c:formatCode>
                <c:ptCount val="4"/>
                <c:pt idx="0">
                  <c:v>465.51</c:v>
                </c:pt>
                <c:pt idx="1">
                  <c:v>428.4</c:v>
                </c:pt>
                <c:pt idx="2">
                  <c:v>278.89</c:v>
                </c:pt>
                <c:pt idx="3">
                  <c:v>377.93</c:v>
                </c:pt>
              </c:numCache>
            </c:numRef>
          </c:val>
        </c:ser>
        <c:axId val="74835456"/>
        <c:axId val="74836992"/>
      </c:barChart>
      <c:dateAx>
        <c:axId val="74835456"/>
        <c:scaling>
          <c:orientation val="minMax"/>
        </c:scaling>
        <c:axPos val="b"/>
        <c:numFmt formatCode="mmm/yy" sourceLinked="1"/>
        <c:tickLblPos val="nextTo"/>
        <c:crossAx val="74836992"/>
        <c:crosses val="autoZero"/>
        <c:auto val="1"/>
        <c:lblOffset val="100"/>
        <c:baseTimeUnit val="months"/>
      </c:dateAx>
      <c:valAx>
        <c:axId val="7483699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748354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planilhas'!$B$883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planilhas'!$A$886:$A$889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planilhas'!$B$886:$B$889</c:f>
              <c:numCache>
                <c:formatCode>_-"R$"\ * #,##0.00_-;\-"R$"\ * #,##0.00_-;_-"R$"\ * "-"??_-;_-@_-</c:formatCode>
                <c:ptCount val="4"/>
                <c:pt idx="0">
                  <c:v>139.25</c:v>
                </c:pt>
                <c:pt idx="1">
                  <c:v>144.36000000000001</c:v>
                </c:pt>
                <c:pt idx="2">
                  <c:v>138.82</c:v>
                </c:pt>
                <c:pt idx="3">
                  <c:v>142.82</c:v>
                </c:pt>
              </c:numCache>
            </c:numRef>
          </c:val>
        </c:ser>
        <c:axId val="81431168"/>
        <c:axId val="81441152"/>
      </c:barChart>
      <c:dateAx>
        <c:axId val="81431168"/>
        <c:scaling>
          <c:orientation val="minMax"/>
        </c:scaling>
        <c:axPos val="b"/>
        <c:numFmt formatCode="mmm/yy" sourceLinked="1"/>
        <c:tickLblPos val="nextTo"/>
        <c:crossAx val="81441152"/>
        <c:crosses val="autoZero"/>
        <c:auto val="1"/>
        <c:lblOffset val="100"/>
        <c:baseTimeUnit val="months"/>
      </c:dateAx>
      <c:valAx>
        <c:axId val="8144115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14311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planilhas'!$B$930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planilhas'!$A$933:$A$936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planilhas'!$B$933:$B$936</c:f>
              <c:numCache>
                <c:formatCode>_-"R$"\ * #,##0.00_-;\-"R$"\ * #,##0.00_-;_-"R$"\ * "-"??_-;_-@_-</c:formatCode>
                <c:ptCount val="4"/>
                <c:pt idx="0">
                  <c:v>550.51</c:v>
                </c:pt>
                <c:pt idx="1">
                  <c:v>789.9</c:v>
                </c:pt>
                <c:pt idx="2">
                  <c:v>436.39000000000004</c:v>
                </c:pt>
                <c:pt idx="3">
                  <c:v>462.11</c:v>
                </c:pt>
              </c:numCache>
            </c:numRef>
          </c:val>
        </c:ser>
        <c:axId val="82051072"/>
        <c:axId val="82052608"/>
      </c:barChart>
      <c:dateAx>
        <c:axId val="82051072"/>
        <c:scaling>
          <c:orientation val="minMax"/>
        </c:scaling>
        <c:axPos val="b"/>
        <c:numFmt formatCode="mmm/yy" sourceLinked="1"/>
        <c:tickLblPos val="nextTo"/>
        <c:crossAx val="82052608"/>
        <c:crosses val="autoZero"/>
        <c:auto val="1"/>
        <c:lblOffset val="100"/>
        <c:baseTimeUnit val="months"/>
      </c:dateAx>
      <c:valAx>
        <c:axId val="8205260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20510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planilhas'!$B$977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planilhas'!$A$980:$A$983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planilhas'!$B$980:$B$983</c:f>
              <c:numCache>
                <c:formatCode>_-"R$"\ * #,##0.00_-;\-"R$"\ * #,##0.00_-;_-"R$"\ * "-"??_-;_-@_-</c:formatCode>
                <c:ptCount val="4"/>
                <c:pt idx="0">
                  <c:v>64.77</c:v>
                </c:pt>
                <c:pt idx="1">
                  <c:v>71.23</c:v>
                </c:pt>
                <c:pt idx="2">
                  <c:v>62.83</c:v>
                </c:pt>
                <c:pt idx="3">
                  <c:v>70.91</c:v>
                </c:pt>
              </c:numCache>
            </c:numRef>
          </c:val>
        </c:ser>
        <c:axId val="82089088"/>
        <c:axId val="82090624"/>
      </c:barChart>
      <c:dateAx>
        <c:axId val="82089088"/>
        <c:scaling>
          <c:orientation val="minMax"/>
        </c:scaling>
        <c:axPos val="b"/>
        <c:numFmt formatCode="mmm/yy" sourceLinked="1"/>
        <c:tickLblPos val="nextTo"/>
        <c:crossAx val="82090624"/>
        <c:crosses val="autoZero"/>
        <c:auto val="1"/>
        <c:lblOffset val="100"/>
        <c:baseTimeUnit val="months"/>
      </c:dateAx>
      <c:valAx>
        <c:axId val="8209062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20890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planilhas'!$B$1024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planilhas'!$A$1027:$A$1030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planilhas'!$B$1027:$B$1030</c:f>
              <c:numCache>
                <c:formatCode>_-"R$"\ * #,##0.00_-;\-"R$"\ * #,##0.00_-;_-"R$"\ * "-"??_-;_-@_-</c:formatCode>
                <c:ptCount val="4"/>
                <c:pt idx="0">
                  <c:v>372.20000000000005</c:v>
                </c:pt>
                <c:pt idx="1">
                  <c:v>476.45</c:v>
                </c:pt>
                <c:pt idx="2">
                  <c:v>282.45000000000005</c:v>
                </c:pt>
                <c:pt idx="3">
                  <c:v>372.88</c:v>
                </c:pt>
              </c:numCache>
            </c:numRef>
          </c:val>
        </c:ser>
        <c:axId val="82139392"/>
        <c:axId val="82145280"/>
      </c:barChart>
      <c:dateAx>
        <c:axId val="82139392"/>
        <c:scaling>
          <c:orientation val="minMax"/>
        </c:scaling>
        <c:axPos val="b"/>
        <c:numFmt formatCode="mmm/yy" sourceLinked="1"/>
        <c:tickLblPos val="nextTo"/>
        <c:crossAx val="82145280"/>
        <c:crosses val="autoZero"/>
        <c:auto val="1"/>
        <c:lblOffset val="100"/>
        <c:baseTimeUnit val="months"/>
      </c:dateAx>
      <c:valAx>
        <c:axId val="8214528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21393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planilhas'!$B$1071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planilhas'!$A$1074:$A$1077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planilhas'!$B$1074:$B$1077</c:f>
              <c:numCache>
                <c:formatCode>_-"R$"\ * #,##0.00_-;\-"R$"\ * #,##0.00_-;_-"R$"\ * "-"??_-;_-@_-</c:formatCode>
                <c:ptCount val="4"/>
                <c:pt idx="0">
                  <c:v>174.53</c:v>
                </c:pt>
                <c:pt idx="1">
                  <c:v>204.67</c:v>
                </c:pt>
                <c:pt idx="2">
                  <c:v>146.63999999999999</c:v>
                </c:pt>
                <c:pt idx="3">
                  <c:v>175.18</c:v>
                </c:pt>
              </c:numCache>
            </c:numRef>
          </c:val>
        </c:ser>
        <c:axId val="82156928"/>
        <c:axId val="86971520"/>
      </c:barChart>
      <c:dateAx>
        <c:axId val="82156928"/>
        <c:scaling>
          <c:orientation val="minMax"/>
        </c:scaling>
        <c:axPos val="b"/>
        <c:numFmt formatCode="mmm/yy" sourceLinked="1"/>
        <c:tickLblPos val="nextTo"/>
        <c:crossAx val="86971520"/>
        <c:crosses val="autoZero"/>
        <c:auto val="1"/>
        <c:lblOffset val="100"/>
        <c:baseTimeUnit val="months"/>
      </c:dateAx>
      <c:valAx>
        <c:axId val="8697152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21569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planilhas'!$B$1118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planilhas'!$A$1121:$A$1124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planilhas'!$B$1121:$B$1124</c:f>
              <c:numCache>
                <c:formatCode>_-"R$"\ * #,##0.00_-;\-"R$"\ * #,##0.00_-;_-"R$"\ * "-"??_-;_-@_-</c:formatCode>
                <c:ptCount val="4"/>
                <c:pt idx="0">
                  <c:v>276.83999999999997</c:v>
                </c:pt>
                <c:pt idx="1">
                  <c:v>330.41</c:v>
                </c:pt>
                <c:pt idx="2">
                  <c:v>176.45</c:v>
                </c:pt>
                <c:pt idx="3">
                  <c:v>231.58</c:v>
                </c:pt>
              </c:numCache>
            </c:numRef>
          </c:val>
        </c:ser>
        <c:axId val="86987520"/>
        <c:axId val="86989056"/>
      </c:barChart>
      <c:dateAx>
        <c:axId val="86987520"/>
        <c:scaling>
          <c:orientation val="minMax"/>
        </c:scaling>
        <c:axPos val="b"/>
        <c:numFmt formatCode="mmm/yy" sourceLinked="1"/>
        <c:tickLblPos val="nextTo"/>
        <c:crossAx val="86989056"/>
        <c:crosses val="autoZero"/>
        <c:auto val="1"/>
        <c:lblOffset val="100"/>
        <c:baseTimeUnit val="months"/>
      </c:dateAx>
      <c:valAx>
        <c:axId val="86989056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69875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planilhas'!$B$1166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planilhas'!$A$1169:$A$1172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planilhas'!$B$1169:$B$1172</c:f>
              <c:numCache>
                <c:formatCode>_-"R$"\ * #,##0.00_-;\-"R$"\ * #,##0.00_-;_-"R$"\ * "-"??_-;_-@_-</c:formatCode>
                <c:ptCount val="4"/>
                <c:pt idx="0">
                  <c:v>144.5</c:v>
                </c:pt>
                <c:pt idx="1">
                  <c:v>151.72999999999999</c:v>
                </c:pt>
                <c:pt idx="2">
                  <c:v>140.86000000000001</c:v>
                </c:pt>
                <c:pt idx="3">
                  <c:v>148.25</c:v>
                </c:pt>
              </c:numCache>
            </c:numRef>
          </c:val>
        </c:ser>
        <c:axId val="87025536"/>
        <c:axId val="87027072"/>
      </c:barChart>
      <c:dateAx>
        <c:axId val="87025536"/>
        <c:scaling>
          <c:orientation val="minMax"/>
        </c:scaling>
        <c:axPos val="b"/>
        <c:numFmt formatCode="mmm/yy" sourceLinked="1"/>
        <c:tickLblPos val="nextTo"/>
        <c:crossAx val="87027072"/>
        <c:crosses val="autoZero"/>
        <c:auto val="1"/>
        <c:lblOffset val="100"/>
        <c:baseTimeUnit val="months"/>
      </c:dateAx>
      <c:valAx>
        <c:axId val="8702707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70255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planilhas'!$B$1213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planilhas'!$A$1216:$A$1219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planilhas'!$B$1216:$B$1219</c:f>
              <c:numCache>
                <c:formatCode>_-"R$"\ * #,##0.00_-;\-"R$"\ * #,##0.00_-;_-"R$"\ * "-"??_-;_-@_-</c:formatCode>
                <c:ptCount val="4"/>
                <c:pt idx="0">
                  <c:v>198.91</c:v>
                </c:pt>
                <c:pt idx="1">
                  <c:v>260.39999999999998</c:v>
                </c:pt>
                <c:pt idx="2">
                  <c:v>170.58</c:v>
                </c:pt>
                <c:pt idx="3">
                  <c:v>202.54</c:v>
                </c:pt>
              </c:numCache>
            </c:numRef>
          </c:val>
        </c:ser>
        <c:axId val="87092224"/>
        <c:axId val="87143168"/>
      </c:barChart>
      <c:dateAx>
        <c:axId val="87092224"/>
        <c:scaling>
          <c:orientation val="minMax"/>
        </c:scaling>
        <c:axPos val="b"/>
        <c:numFmt formatCode="mmm/yy" sourceLinked="1"/>
        <c:tickLblPos val="nextTo"/>
        <c:crossAx val="87143168"/>
        <c:crosses val="autoZero"/>
        <c:auto val="1"/>
        <c:lblOffset val="100"/>
        <c:baseTimeUnit val="months"/>
      </c:dateAx>
      <c:valAx>
        <c:axId val="87143168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70922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planilhas'!$B$1260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planilhas'!$A$1263:$A$1266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planilhas'!$B$1263:$B$1266</c:f>
              <c:numCache>
                <c:formatCode>_-"R$"\ * #,##0.00_-;\-"R$"\ * #,##0.00_-;_-"R$"\ * "-"??_-;_-@_-</c:formatCode>
                <c:ptCount val="4"/>
                <c:pt idx="0">
                  <c:v>399</c:v>
                </c:pt>
                <c:pt idx="1">
                  <c:v>391.81</c:v>
                </c:pt>
                <c:pt idx="2">
                  <c:v>241.75</c:v>
                </c:pt>
                <c:pt idx="3">
                  <c:v>313.73</c:v>
                </c:pt>
              </c:numCache>
            </c:numRef>
          </c:val>
        </c:ser>
        <c:axId val="87437696"/>
        <c:axId val="87439232"/>
      </c:barChart>
      <c:dateAx>
        <c:axId val="87437696"/>
        <c:scaling>
          <c:orientation val="minMax"/>
        </c:scaling>
        <c:axPos val="b"/>
        <c:numFmt formatCode="mmm/yy" sourceLinked="1"/>
        <c:tickLblPos val="nextTo"/>
        <c:crossAx val="87439232"/>
        <c:crosses val="autoZero"/>
        <c:auto val="1"/>
        <c:lblOffset val="100"/>
        <c:baseTimeUnit val="months"/>
      </c:dateAx>
      <c:valAx>
        <c:axId val="8743923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74376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planilhas'!$B$1307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planilhas'!$A$1310:$A$1313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planilhas'!$B$1310:$B$1313</c:f>
              <c:numCache>
                <c:formatCode>_-"R$"\ * #,##0.00_-;\-"R$"\ * #,##0.00_-;_-"R$"\ * "-"??_-;_-@_-</c:formatCode>
                <c:ptCount val="4"/>
                <c:pt idx="0">
                  <c:v>126.33</c:v>
                </c:pt>
                <c:pt idx="1">
                  <c:v>150.28</c:v>
                </c:pt>
                <c:pt idx="2">
                  <c:v>99.33</c:v>
                </c:pt>
                <c:pt idx="3">
                  <c:v>155.16</c:v>
                </c:pt>
              </c:numCache>
            </c:numRef>
          </c:val>
        </c:ser>
        <c:axId val="87459328"/>
        <c:axId val="87460864"/>
      </c:barChart>
      <c:dateAx>
        <c:axId val="87459328"/>
        <c:scaling>
          <c:orientation val="minMax"/>
        </c:scaling>
        <c:axPos val="b"/>
        <c:numFmt formatCode="mmm/yy" sourceLinked="1"/>
        <c:tickLblPos val="nextTo"/>
        <c:crossAx val="87460864"/>
        <c:crosses val="autoZero"/>
        <c:auto val="1"/>
        <c:lblOffset val="100"/>
        <c:baseTimeUnit val="months"/>
      </c:dateAx>
      <c:valAx>
        <c:axId val="8746086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74593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planilhas'!$B$1354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planilhas'!$A$1357:$A$1360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planilhas'!$B$1357:$B$1360</c:f>
              <c:numCache>
                <c:formatCode>_-"R$"\ * #,##0.00_-;\-"R$"\ * #,##0.00_-;_-"R$"\ * "-"??_-;_-@_-</c:formatCode>
                <c:ptCount val="4"/>
                <c:pt idx="0">
                  <c:v>65.13</c:v>
                </c:pt>
                <c:pt idx="1">
                  <c:v>73.45</c:v>
                </c:pt>
                <c:pt idx="2">
                  <c:v>66.069999999999993</c:v>
                </c:pt>
                <c:pt idx="3">
                  <c:v>65.3</c:v>
                </c:pt>
              </c:numCache>
            </c:numRef>
          </c:val>
        </c:ser>
        <c:axId val="89660032"/>
        <c:axId val="89665920"/>
      </c:barChart>
      <c:dateAx>
        <c:axId val="89660032"/>
        <c:scaling>
          <c:orientation val="minMax"/>
        </c:scaling>
        <c:axPos val="b"/>
        <c:numFmt formatCode="mmm/yy" sourceLinked="1"/>
        <c:tickLblPos val="nextTo"/>
        <c:crossAx val="89665920"/>
        <c:crosses val="autoZero"/>
        <c:auto val="1"/>
        <c:lblOffset val="100"/>
        <c:baseTimeUnit val="months"/>
      </c:dateAx>
      <c:valAx>
        <c:axId val="8966592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96600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planilhas'!$B$1401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planilhas'!$A$1404:$A$1407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planilhas'!$B$1404:$B$1407</c:f>
              <c:numCache>
                <c:formatCode>_-"R$"\ * #,##0.00_-;\-"R$"\ * #,##0.00_-;_-"R$"\ * "-"??_-;_-@_-</c:formatCode>
                <c:ptCount val="4"/>
                <c:pt idx="0">
                  <c:v>140.76</c:v>
                </c:pt>
                <c:pt idx="1">
                  <c:v>145.82</c:v>
                </c:pt>
                <c:pt idx="2">
                  <c:v>141.79</c:v>
                </c:pt>
                <c:pt idx="3">
                  <c:v>142.68</c:v>
                </c:pt>
              </c:numCache>
            </c:numRef>
          </c:val>
        </c:ser>
        <c:axId val="89718784"/>
        <c:axId val="89720320"/>
      </c:barChart>
      <c:dateAx>
        <c:axId val="89718784"/>
        <c:scaling>
          <c:orientation val="minMax"/>
        </c:scaling>
        <c:axPos val="b"/>
        <c:numFmt formatCode="mmm/yy" sourceLinked="1"/>
        <c:tickLblPos val="nextTo"/>
        <c:crossAx val="89720320"/>
        <c:crosses val="autoZero"/>
        <c:auto val="1"/>
        <c:lblOffset val="100"/>
        <c:baseTimeUnit val="months"/>
      </c:dateAx>
      <c:valAx>
        <c:axId val="89720320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97187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planilhas'!$B$1448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planilhas'!$A$1451:$A$1454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planilhas'!$B$1451:$B$1454</c:f>
              <c:numCache>
                <c:formatCode>_-"R$"\ * #,##0.00_-;\-"R$"\ * #,##0.00_-;_-"R$"\ * "-"??_-;_-@_-</c:formatCode>
                <c:ptCount val="4"/>
                <c:pt idx="0">
                  <c:v>152.88</c:v>
                </c:pt>
                <c:pt idx="1">
                  <c:v>159.46</c:v>
                </c:pt>
                <c:pt idx="2">
                  <c:v>143.59</c:v>
                </c:pt>
                <c:pt idx="3">
                  <c:v>150.94</c:v>
                </c:pt>
              </c:numCache>
            </c:numRef>
          </c:val>
        </c:ser>
        <c:axId val="89760896"/>
        <c:axId val="89762432"/>
      </c:barChart>
      <c:dateAx>
        <c:axId val="89760896"/>
        <c:scaling>
          <c:orientation val="minMax"/>
        </c:scaling>
        <c:axPos val="b"/>
        <c:numFmt formatCode="mmm/yy" sourceLinked="1"/>
        <c:tickLblPos val="nextTo"/>
        <c:crossAx val="89762432"/>
        <c:crosses val="autoZero"/>
        <c:auto val="1"/>
        <c:lblOffset val="100"/>
        <c:baseTimeUnit val="months"/>
      </c:dateAx>
      <c:valAx>
        <c:axId val="8976243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97608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'Gráfico planilhas'!$B$327</c:f>
              <c:strCache>
                <c:ptCount val="1"/>
                <c:pt idx="0">
                  <c:v>VALOR</c:v>
                </c:pt>
              </c:strCache>
            </c:strRef>
          </c:tx>
          <c:cat>
            <c:numRef>
              <c:f>'Gráfico planilhas'!$A$330:$A$333</c:f>
              <c:numCache>
                <c:formatCode>mmm/yy</c:formatCode>
                <c:ptCount val="4"/>
                <c:pt idx="0">
                  <c:v>41699</c:v>
                </c:pt>
                <c:pt idx="1">
                  <c:v>41671</c:v>
                </c:pt>
                <c:pt idx="2">
                  <c:v>41640</c:v>
                </c:pt>
                <c:pt idx="3">
                  <c:v>41609</c:v>
                </c:pt>
              </c:numCache>
            </c:numRef>
          </c:cat>
          <c:val>
            <c:numRef>
              <c:f>'Gráfico planilhas'!$B$330:$B$333</c:f>
              <c:numCache>
                <c:formatCode>_-"R$"\ * #,##0.00_-;\-"R$"\ * #,##0.00_-;_-"R$"\ * "-"??_-;_-@_-</c:formatCode>
                <c:ptCount val="4"/>
                <c:pt idx="0">
                  <c:v>528.79</c:v>
                </c:pt>
                <c:pt idx="1">
                  <c:v>625.52</c:v>
                </c:pt>
                <c:pt idx="2">
                  <c:v>472.6</c:v>
                </c:pt>
                <c:pt idx="3">
                  <c:v>523.93000000000006</c:v>
                </c:pt>
              </c:numCache>
            </c:numRef>
          </c:val>
        </c:ser>
        <c:axId val="89807104"/>
        <c:axId val="89833472"/>
      </c:barChart>
      <c:dateAx>
        <c:axId val="89807104"/>
        <c:scaling>
          <c:orientation val="minMax"/>
        </c:scaling>
        <c:axPos val="b"/>
        <c:numFmt formatCode="mmm/yy" sourceLinked="1"/>
        <c:tickLblPos val="nextTo"/>
        <c:crossAx val="89833472"/>
        <c:crosses val="autoZero"/>
        <c:auto val="1"/>
        <c:lblOffset val="100"/>
        <c:baseTimeUnit val="months"/>
      </c:dateAx>
      <c:valAx>
        <c:axId val="89833472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898071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strRef>
              <c:f>'controle geral'!$B$2</c:f>
              <c:strCache>
                <c:ptCount val="1"/>
                <c:pt idx="0">
                  <c:v>Valor Contratado</c:v>
                </c:pt>
              </c:strCache>
            </c:strRef>
          </c:tx>
          <c:marker>
            <c:symbol val="none"/>
          </c:marker>
          <c:cat>
            <c:numRef>
              <c:f>'controle geral'!$A$3:$A$10</c:f>
              <c:numCache>
                <c:formatCode>mmm/yy</c:formatCode>
                <c:ptCount val="8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</c:numCache>
            </c:numRef>
          </c:cat>
          <c:val>
            <c:numRef>
              <c:f>'controle geral'!$B$3:$B$10</c:f>
              <c:numCache>
                <c:formatCode>_-"R$"\ * #,##0.00_-;\-"R$"\ * #,##0.00_-;_-"R$"\ * "-"??_-;_-@_-</c:formatCode>
                <c:ptCount val="8"/>
                <c:pt idx="0">
                  <c:v>5863.45</c:v>
                </c:pt>
                <c:pt idx="1">
                  <c:v>5863.45</c:v>
                </c:pt>
                <c:pt idx="2">
                  <c:v>5863.45</c:v>
                </c:pt>
                <c:pt idx="3">
                  <c:v>5863.45</c:v>
                </c:pt>
                <c:pt idx="4">
                  <c:v>5863.45</c:v>
                </c:pt>
                <c:pt idx="5">
                  <c:v>5863.45</c:v>
                </c:pt>
                <c:pt idx="6">
                  <c:v>5863.45</c:v>
                </c:pt>
                <c:pt idx="7">
                  <c:v>5863.45</c:v>
                </c:pt>
              </c:numCache>
            </c:numRef>
          </c:val>
        </c:ser>
        <c:ser>
          <c:idx val="1"/>
          <c:order val="1"/>
          <c:tx>
            <c:strRef>
              <c:f>'controle geral'!$C$2</c:f>
              <c:strCache>
                <c:ptCount val="1"/>
                <c:pt idx="0">
                  <c:v>Valor Consumido</c:v>
                </c:pt>
              </c:strCache>
            </c:strRef>
          </c:tx>
          <c:marker>
            <c:symbol val="none"/>
          </c:marker>
          <c:cat>
            <c:numRef>
              <c:f>'controle geral'!$A$3:$A$10</c:f>
              <c:numCache>
                <c:formatCode>mmm/yy</c:formatCode>
                <c:ptCount val="8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</c:numCache>
            </c:numRef>
          </c:cat>
          <c:val>
            <c:numRef>
              <c:f>'controle geral'!$C$3:$C$10</c:f>
              <c:numCache>
                <c:formatCode>_-"R$"\ * #,##0.00_-;\-"R$"\ * #,##0.00_-;_-"R$"\ * "-"??_-;_-@_-</c:formatCode>
                <c:ptCount val="8"/>
                <c:pt idx="0">
                  <c:v>7757.48</c:v>
                </c:pt>
                <c:pt idx="1">
                  <c:v>7221.85</c:v>
                </c:pt>
                <c:pt idx="2">
                  <c:v>6973.35</c:v>
                </c:pt>
                <c:pt idx="3">
                  <c:v>5815.76</c:v>
                </c:pt>
                <c:pt idx="4">
                  <c:v>8410.5499999999993</c:v>
                </c:pt>
                <c:pt idx="5">
                  <c:v>7124.2</c:v>
                </c:pt>
                <c:pt idx="6">
                  <c:v>7193.57</c:v>
                </c:pt>
                <c:pt idx="7">
                  <c:v>7660.95</c:v>
                </c:pt>
              </c:numCache>
            </c:numRef>
          </c:val>
        </c:ser>
        <c:marker val="1"/>
        <c:axId val="90060288"/>
        <c:axId val="90061824"/>
      </c:lineChart>
      <c:dateAx>
        <c:axId val="90060288"/>
        <c:scaling>
          <c:orientation val="minMax"/>
        </c:scaling>
        <c:axPos val="b"/>
        <c:numFmt formatCode="mmm/yy" sourceLinked="1"/>
        <c:tickLblPos val="nextTo"/>
        <c:crossAx val="90061824"/>
        <c:crosses val="autoZero"/>
        <c:auto val="1"/>
        <c:lblOffset val="100"/>
        <c:baseTimeUnit val="months"/>
      </c:dateAx>
      <c:valAx>
        <c:axId val="90061824"/>
        <c:scaling>
          <c:orientation val="minMax"/>
        </c:scaling>
        <c:axPos val="l"/>
        <c:majorGridlines/>
        <c:numFmt formatCode="_-&quot;R$&quot;\ * #,##0.00_-;\-&quot;R$&quot;\ * #,##0.00_-;_-&quot;R$&quot;\ * &quot;-&quot;??_-;_-@_-" sourceLinked="1"/>
        <c:tickLblPos val="nextTo"/>
        <c:crossAx val="900602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150</xdr:row>
      <xdr:rowOff>180975</xdr:rowOff>
    </xdr:from>
    <xdr:to>
      <xdr:col>4</xdr:col>
      <xdr:colOff>533400</xdr:colOff>
      <xdr:row>165</xdr:row>
      <xdr:rowOff>66675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104</xdr:row>
      <xdr:rowOff>104775</xdr:rowOff>
    </xdr:from>
    <xdr:to>
      <xdr:col>4</xdr:col>
      <xdr:colOff>447675</xdr:colOff>
      <xdr:row>118</xdr:row>
      <xdr:rowOff>180975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19050</xdr:rowOff>
    </xdr:from>
    <xdr:to>
      <xdr:col>4</xdr:col>
      <xdr:colOff>447675</xdr:colOff>
      <xdr:row>25</xdr:row>
      <xdr:rowOff>95250</xdr:rowOff>
    </xdr:to>
    <xdr:graphicFrame macro="">
      <xdr:nvGraphicFramePr>
        <xdr:cNvPr id="56" name="Grá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59</xdr:row>
      <xdr:rowOff>161925</xdr:rowOff>
    </xdr:from>
    <xdr:to>
      <xdr:col>5</xdr:col>
      <xdr:colOff>0</xdr:colOff>
      <xdr:row>74</xdr:row>
      <xdr:rowOff>47625</xdr:rowOff>
    </xdr:to>
    <xdr:graphicFrame macro="">
      <xdr:nvGraphicFramePr>
        <xdr:cNvPr id="57" name="Grá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95250</xdr:rowOff>
    </xdr:from>
    <xdr:to>
      <xdr:col>4</xdr:col>
      <xdr:colOff>447675</xdr:colOff>
      <xdr:row>118</xdr:row>
      <xdr:rowOff>171450</xdr:rowOff>
    </xdr:to>
    <xdr:graphicFrame macro="">
      <xdr:nvGraphicFramePr>
        <xdr:cNvPr id="59" name="Gráfico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151</xdr:row>
      <xdr:rowOff>0</xdr:rowOff>
    </xdr:from>
    <xdr:to>
      <xdr:col>4</xdr:col>
      <xdr:colOff>523875</xdr:colOff>
      <xdr:row>165</xdr:row>
      <xdr:rowOff>76200</xdr:rowOff>
    </xdr:to>
    <xdr:graphicFrame macro="">
      <xdr:nvGraphicFramePr>
        <xdr:cNvPr id="60" name="Gráfico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194</xdr:row>
      <xdr:rowOff>142875</xdr:rowOff>
    </xdr:from>
    <xdr:to>
      <xdr:col>4</xdr:col>
      <xdr:colOff>466725</xdr:colOff>
      <xdr:row>209</xdr:row>
      <xdr:rowOff>28575</xdr:rowOff>
    </xdr:to>
    <xdr:graphicFrame macro="">
      <xdr:nvGraphicFramePr>
        <xdr:cNvPr id="61" name="Grá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242</xdr:row>
      <xdr:rowOff>180975</xdr:rowOff>
    </xdr:from>
    <xdr:to>
      <xdr:col>4</xdr:col>
      <xdr:colOff>466725</xdr:colOff>
      <xdr:row>257</xdr:row>
      <xdr:rowOff>66675</xdr:rowOff>
    </xdr:to>
    <xdr:graphicFrame macro="">
      <xdr:nvGraphicFramePr>
        <xdr:cNvPr id="62" name="Gráfico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291</xdr:row>
      <xdr:rowOff>161925</xdr:rowOff>
    </xdr:from>
    <xdr:to>
      <xdr:col>4</xdr:col>
      <xdr:colOff>485775</xdr:colOff>
      <xdr:row>306</xdr:row>
      <xdr:rowOff>47625</xdr:rowOff>
    </xdr:to>
    <xdr:graphicFrame macro="">
      <xdr:nvGraphicFramePr>
        <xdr:cNvPr id="63" name="Gráfico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334</xdr:row>
      <xdr:rowOff>123825</xdr:rowOff>
    </xdr:from>
    <xdr:to>
      <xdr:col>4</xdr:col>
      <xdr:colOff>485775</xdr:colOff>
      <xdr:row>349</xdr:row>
      <xdr:rowOff>9525</xdr:rowOff>
    </xdr:to>
    <xdr:graphicFrame macro="">
      <xdr:nvGraphicFramePr>
        <xdr:cNvPr id="64" name="Gráfico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377</xdr:row>
      <xdr:rowOff>114300</xdr:rowOff>
    </xdr:from>
    <xdr:to>
      <xdr:col>4</xdr:col>
      <xdr:colOff>514350</xdr:colOff>
      <xdr:row>392</xdr:row>
      <xdr:rowOff>0</xdr:rowOff>
    </xdr:to>
    <xdr:graphicFrame macro="">
      <xdr:nvGraphicFramePr>
        <xdr:cNvPr id="65" name="Gráfico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424</xdr:row>
      <xdr:rowOff>142875</xdr:rowOff>
    </xdr:from>
    <xdr:to>
      <xdr:col>4</xdr:col>
      <xdr:colOff>514350</xdr:colOff>
      <xdr:row>439</xdr:row>
      <xdr:rowOff>28575</xdr:rowOff>
    </xdr:to>
    <xdr:graphicFrame macro="">
      <xdr:nvGraphicFramePr>
        <xdr:cNvPr id="66" name="Gráfico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47625</xdr:colOff>
      <xdr:row>470</xdr:row>
      <xdr:rowOff>38100</xdr:rowOff>
    </xdr:from>
    <xdr:to>
      <xdr:col>4</xdr:col>
      <xdr:colOff>495300</xdr:colOff>
      <xdr:row>484</xdr:row>
      <xdr:rowOff>114300</xdr:rowOff>
    </xdr:to>
    <xdr:graphicFrame macro="">
      <xdr:nvGraphicFramePr>
        <xdr:cNvPr id="67" name="Gráfico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38100</xdr:colOff>
      <xdr:row>516</xdr:row>
      <xdr:rowOff>66675</xdr:rowOff>
    </xdr:from>
    <xdr:to>
      <xdr:col>4</xdr:col>
      <xdr:colOff>485775</xdr:colOff>
      <xdr:row>530</xdr:row>
      <xdr:rowOff>142875</xdr:rowOff>
    </xdr:to>
    <xdr:graphicFrame macro="">
      <xdr:nvGraphicFramePr>
        <xdr:cNvPr id="68" name="Grá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76200</xdr:colOff>
      <xdr:row>562</xdr:row>
      <xdr:rowOff>28575</xdr:rowOff>
    </xdr:from>
    <xdr:to>
      <xdr:col>4</xdr:col>
      <xdr:colOff>523875</xdr:colOff>
      <xdr:row>576</xdr:row>
      <xdr:rowOff>104775</xdr:rowOff>
    </xdr:to>
    <xdr:graphicFrame macro="">
      <xdr:nvGraphicFramePr>
        <xdr:cNvPr id="69" name="Gráfico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104775</xdr:colOff>
      <xdr:row>608</xdr:row>
      <xdr:rowOff>76200</xdr:rowOff>
    </xdr:from>
    <xdr:to>
      <xdr:col>4</xdr:col>
      <xdr:colOff>552450</xdr:colOff>
      <xdr:row>622</xdr:row>
      <xdr:rowOff>152400</xdr:rowOff>
    </xdr:to>
    <xdr:graphicFrame macro="">
      <xdr:nvGraphicFramePr>
        <xdr:cNvPr id="70" name="Gráfico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47625</xdr:colOff>
      <xdr:row>653</xdr:row>
      <xdr:rowOff>180975</xdr:rowOff>
    </xdr:from>
    <xdr:to>
      <xdr:col>4</xdr:col>
      <xdr:colOff>495300</xdr:colOff>
      <xdr:row>668</xdr:row>
      <xdr:rowOff>66675</xdr:rowOff>
    </xdr:to>
    <xdr:graphicFrame macro="">
      <xdr:nvGraphicFramePr>
        <xdr:cNvPr id="71" name="Gráfico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701</xdr:row>
      <xdr:rowOff>133350</xdr:rowOff>
    </xdr:from>
    <xdr:to>
      <xdr:col>4</xdr:col>
      <xdr:colOff>495300</xdr:colOff>
      <xdr:row>716</xdr:row>
      <xdr:rowOff>19050</xdr:rowOff>
    </xdr:to>
    <xdr:graphicFrame macro="">
      <xdr:nvGraphicFramePr>
        <xdr:cNvPr id="72" name="Gráfico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47625</xdr:colOff>
      <xdr:row>748</xdr:row>
      <xdr:rowOff>57150</xdr:rowOff>
    </xdr:from>
    <xdr:to>
      <xdr:col>4</xdr:col>
      <xdr:colOff>495300</xdr:colOff>
      <xdr:row>762</xdr:row>
      <xdr:rowOff>133350</xdr:rowOff>
    </xdr:to>
    <xdr:graphicFrame macro="">
      <xdr:nvGraphicFramePr>
        <xdr:cNvPr id="73" name="Gráfico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796</xdr:row>
      <xdr:rowOff>47625</xdr:rowOff>
    </xdr:from>
    <xdr:to>
      <xdr:col>4</xdr:col>
      <xdr:colOff>457200</xdr:colOff>
      <xdr:row>810</xdr:row>
      <xdr:rowOff>123825</xdr:rowOff>
    </xdr:to>
    <xdr:graphicFrame macro="">
      <xdr:nvGraphicFramePr>
        <xdr:cNvPr id="74" name="Gráfico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843</xdr:row>
      <xdr:rowOff>19050</xdr:rowOff>
    </xdr:from>
    <xdr:to>
      <xdr:col>4</xdr:col>
      <xdr:colOff>447675</xdr:colOff>
      <xdr:row>857</xdr:row>
      <xdr:rowOff>95250</xdr:rowOff>
    </xdr:to>
    <xdr:graphicFrame macro="">
      <xdr:nvGraphicFramePr>
        <xdr:cNvPr id="75" name="Gráfico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66675</xdr:colOff>
      <xdr:row>889</xdr:row>
      <xdr:rowOff>152400</xdr:rowOff>
    </xdr:from>
    <xdr:to>
      <xdr:col>4</xdr:col>
      <xdr:colOff>514350</xdr:colOff>
      <xdr:row>904</xdr:row>
      <xdr:rowOff>38100</xdr:rowOff>
    </xdr:to>
    <xdr:graphicFrame macro="">
      <xdr:nvGraphicFramePr>
        <xdr:cNvPr id="76" name="Gráfico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57150</xdr:colOff>
      <xdr:row>937</xdr:row>
      <xdr:rowOff>47625</xdr:rowOff>
    </xdr:from>
    <xdr:to>
      <xdr:col>4</xdr:col>
      <xdr:colOff>504825</xdr:colOff>
      <xdr:row>951</xdr:row>
      <xdr:rowOff>123825</xdr:rowOff>
    </xdr:to>
    <xdr:graphicFrame macro="">
      <xdr:nvGraphicFramePr>
        <xdr:cNvPr id="77" name="Gráfico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95250</xdr:colOff>
      <xdr:row>984</xdr:row>
      <xdr:rowOff>38100</xdr:rowOff>
    </xdr:from>
    <xdr:to>
      <xdr:col>4</xdr:col>
      <xdr:colOff>542925</xdr:colOff>
      <xdr:row>998</xdr:row>
      <xdr:rowOff>114300</xdr:rowOff>
    </xdr:to>
    <xdr:graphicFrame macro="">
      <xdr:nvGraphicFramePr>
        <xdr:cNvPr id="78" name="Gráfico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1031</xdr:row>
      <xdr:rowOff>57150</xdr:rowOff>
    </xdr:from>
    <xdr:to>
      <xdr:col>4</xdr:col>
      <xdr:colOff>476250</xdr:colOff>
      <xdr:row>1045</xdr:row>
      <xdr:rowOff>133350</xdr:rowOff>
    </xdr:to>
    <xdr:graphicFrame macro="">
      <xdr:nvGraphicFramePr>
        <xdr:cNvPr id="79" name="Gráfico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1078</xdr:row>
      <xdr:rowOff>28575</xdr:rowOff>
    </xdr:from>
    <xdr:to>
      <xdr:col>4</xdr:col>
      <xdr:colOff>504825</xdr:colOff>
      <xdr:row>1092</xdr:row>
      <xdr:rowOff>104775</xdr:rowOff>
    </xdr:to>
    <xdr:graphicFrame macro="">
      <xdr:nvGraphicFramePr>
        <xdr:cNvPr id="80" name="Gráfico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1125</xdr:row>
      <xdr:rowOff>57150</xdr:rowOff>
    </xdr:from>
    <xdr:to>
      <xdr:col>4</xdr:col>
      <xdr:colOff>476250</xdr:colOff>
      <xdr:row>1139</xdr:row>
      <xdr:rowOff>133350</xdr:rowOff>
    </xdr:to>
    <xdr:graphicFrame macro="">
      <xdr:nvGraphicFramePr>
        <xdr:cNvPr id="81" name="Gráfico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66675</xdr:colOff>
      <xdr:row>1173</xdr:row>
      <xdr:rowOff>95250</xdr:rowOff>
    </xdr:from>
    <xdr:to>
      <xdr:col>4</xdr:col>
      <xdr:colOff>514350</xdr:colOff>
      <xdr:row>1187</xdr:row>
      <xdr:rowOff>171450</xdr:rowOff>
    </xdr:to>
    <xdr:graphicFrame macro="">
      <xdr:nvGraphicFramePr>
        <xdr:cNvPr id="82" name="Gráfico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85725</xdr:colOff>
      <xdr:row>1220</xdr:row>
      <xdr:rowOff>28575</xdr:rowOff>
    </xdr:from>
    <xdr:to>
      <xdr:col>4</xdr:col>
      <xdr:colOff>533400</xdr:colOff>
      <xdr:row>1234</xdr:row>
      <xdr:rowOff>104775</xdr:rowOff>
    </xdr:to>
    <xdr:graphicFrame macro="">
      <xdr:nvGraphicFramePr>
        <xdr:cNvPr id="83" name="Gráfico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38100</xdr:colOff>
      <xdr:row>1267</xdr:row>
      <xdr:rowOff>19050</xdr:rowOff>
    </xdr:from>
    <xdr:to>
      <xdr:col>4</xdr:col>
      <xdr:colOff>485775</xdr:colOff>
      <xdr:row>1281</xdr:row>
      <xdr:rowOff>95250</xdr:rowOff>
    </xdr:to>
    <xdr:graphicFrame macro="">
      <xdr:nvGraphicFramePr>
        <xdr:cNvPr id="84" name="Gráfico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1314</xdr:row>
      <xdr:rowOff>57150</xdr:rowOff>
    </xdr:from>
    <xdr:to>
      <xdr:col>4</xdr:col>
      <xdr:colOff>476250</xdr:colOff>
      <xdr:row>1328</xdr:row>
      <xdr:rowOff>133350</xdr:rowOff>
    </xdr:to>
    <xdr:graphicFrame macro="">
      <xdr:nvGraphicFramePr>
        <xdr:cNvPr id="85" name="Gráfico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38100</xdr:colOff>
      <xdr:row>1361</xdr:row>
      <xdr:rowOff>95250</xdr:rowOff>
    </xdr:from>
    <xdr:to>
      <xdr:col>4</xdr:col>
      <xdr:colOff>485775</xdr:colOff>
      <xdr:row>1375</xdr:row>
      <xdr:rowOff>171450</xdr:rowOff>
    </xdr:to>
    <xdr:graphicFrame macro="">
      <xdr:nvGraphicFramePr>
        <xdr:cNvPr id="86" name="Gráfico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38100</xdr:colOff>
      <xdr:row>1407</xdr:row>
      <xdr:rowOff>180975</xdr:rowOff>
    </xdr:from>
    <xdr:to>
      <xdr:col>4</xdr:col>
      <xdr:colOff>485775</xdr:colOff>
      <xdr:row>1422</xdr:row>
      <xdr:rowOff>66675</xdr:rowOff>
    </xdr:to>
    <xdr:graphicFrame macro="">
      <xdr:nvGraphicFramePr>
        <xdr:cNvPr id="87" name="Gráfico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1455</xdr:row>
      <xdr:rowOff>19050</xdr:rowOff>
    </xdr:from>
    <xdr:to>
      <xdr:col>4</xdr:col>
      <xdr:colOff>504825</xdr:colOff>
      <xdr:row>1469</xdr:row>
      <xdr:rowOff>95250</xdr:rowOff>
    </xdr:to>
    <xdr:graphicFrame macro="">
      <xdr:nvGraphicFramePr>
        <xdr:cNvPr id="88" name="Gráfico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151</xdr:row>
      <xdr:rowOff>180975</xdr:rowOff>
    </xdr:from>
    <xdr:to>
      <xdr:col>4</xdr:col>
      <xdr:colOff>533400</xdr:colOff>
      <xdr:row>166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104</xdr:row>
      <xdr:rowOff>114300</xdr:rowOff>
    </xdr:from>
    <xdr:to>
      <xdr:col>4</xdr:col>
      <xdr:colOff>457200</xdr:colOff>
      <xdr:row>119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11</xdr:row>
      <xdr:rowOff>0</xdr:rowOff>
    </xdr:from>
    <xdr:to>
      <xdr:col>4</xdr:col>
      <xdr:colOff>495300</xdr:colOff>
      <xdr:row>25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197</xdr:row>
      <xdr:rowOff>114300</xdr:rowOff>
    </xdr:from>
    <xdr:to>
      <xdr:col>4</xdr:col>
      <xdr:colOff>523875</xdr:colOff>
      <xdr:row>212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58</xdr:row>
      <xdr:rowOff>171450</xdr:rowOff>
    </xdr:from>
    <xdr:to>
      <xdr:col>4</xdr:col>
      <xdr:colOff>600075</xdr:colOff>
      <xdr:row>73</xdr:row>
      <xdr:rowOff>57150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246</xdr:row>
      <xdr:rowOff>76200</xdr:rowOff>
    </xdr:from>
    <xdr:to>
      <xdr:col>4</xdr:col>
      <xdr:colOff>504825</xdr:colOff>
      <xdr:row>260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296</xdr:row>
      <xdr:rowOff>47625</xdr:rowOff>
    </xdr:from>
    <xdr:to>
      <xdr:col>4</xdr:col>
      <xdr:colOff>542925</xdr:colOff>
      <xdr:row>310</xdr:row>
      <xdr:rowOff>123825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238125</xdr:colOff>
      <xdr:row>341</xdr:row>
      <xdr:rowOff>28575</xdr:rowOff>
    </xdr:from>
    <xdr:to>
      <xdr:col>5</xdr:col>
      <xdr:colOff>76200</xdr:colOff>
      <xdr:row>355</xdr:row>
      <xdr:rowOff>104775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384</xdr:row>
      <xdr:rowOff>76200</xdr:rowOff>
    </xdr:from>
    <xdr:to>
      <xdr:col>4</xdr:col>
      <xdr:colOff>476250</xdr:colOff>
      <xdr:row>398</xdr:row>
      <xdr:rowOff>152400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432</xdr:row>
      <xdr:rowOff>28575</xdr:rowOff>
    </xdr:from>
    <xdr:to>
      <xdr:col>4</xdr:col>
      <xdr:colOff>542925</xdr:colOff>
      <xdr:row>446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478</xdr:row>
      <xdr:rowOff>171450</xdr:rowOff>
    </xdr:from>
    <xdr:to>
      <xdr:col>4</xdr:col>
      <xdr:colOff>476250</xdr:colOff>
      <xdr:row>493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573</xdr:row>
      <xdr:rowOff>0</xdr:rowOff>
    </xdr:from>
    <xdr:to>
      <xdr:col>5</xdr:col>
      <xdr:colOff>257175</xdr:colOff>
      <xdr:row>587</xdr:row>
      <xdr:rowOff>76200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200025</xdr:colOff>
      <xdr:row>526</xdr:row>
      <xdr:rowOff>19050</xdr:rowOff>
    </xdr:from>
    <xdr:to>
      <xdr:col>4</xdr:col>
      <xdr:colOff>514350</xdr:colOff>
      <xdr:row>540</xdr:row>
      <xdr:rowOff>95250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619</xdr:row>
      <xdr:rowOff>76200</xdr:rowOff>
    </xdr:from>
    <xdr:to>
      <xdr:col>4</xdr:col>
      <xdr:colOff>504825</xdr:colOff>
      <xdr:row>633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666</xdr:row>
      <xdr:rowOff>57150</xdr:rowOff>
    </xdr:from>
    <xdr:to>
      <xdr:col>4</xdr:col>
      <xdr:colOff>466725</xdr:colOff>
      <xdr:row>680</xdr:row>
      <xdr:rowOff>133350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38100</xdr:colOff>
      <xdr:row>714</xdr:row>
      <xdr:rowOff>104775</xdr:rowOff>
    </xdr:from>
    <xdr:to>
      <xdr:col>4</xdr:col>
      <xdr:colOff>485775</xdr:colOff>
      <xdr:row>728</xdr:row>
      <xdr:rowOff>180975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762</xdr:row>
      <xdr:rowOff>95250</xdr:rowOff>
    </xdr:from>
    <xdr:to>
      <xdr:col>4</xdr:col>
      <xdr:colOff>485775</xdr:colOff>
      <xdr:row>776</xdr:row>
      <xdr:rowOff>171450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811</xdr:row>
      <xdr:rowOff>104775</xdr:rowOff>
    </xdr:from>
    <xdr:to>
      <xdr:col>4</xdr:col>
      <xdr:colOff>447675</xdr:colOff>
      <xdr:row>825</xdr:row>
      <xdr:rowOff>180975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</xdr:colOff>
      <xdr:row>860</xdr:row>
      <xdr:rowOff>133350</xdr:rowOff>
    </xdr:from>
    <xdr:to>
      <xdr:col>4</xdr:col>
      <xdr:colOff>590550</xdr:colOff>
      <xdr:row>875</xdr:row>
      <xdr:rowOff>19050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908</xdr:row>
      <xdr:rowOff>0</xdr:rowOff>
    </xdr:from>
    <xdr:to>
      <xdr:col>4</xdr:col>
      <xdr:colOff>466725</xdr:colOff>
      <xdr:row>922</xdr:row>
      <xdr:rowOff>76200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956</xdr:row>
      <xdr:rowOff>38100</xdr:rowOff>
    </xdr:from>
    <xdr:to>
      <xdr:col>4</xdr:col>
      <xdr:colOff>476250</xdr:colOff>
      <xdr:row>970</xdr:row>
      <xdr:rowOff>114300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85725</xdr:colOff>
      <xdr:row>1004</xdr:row>
      <xdr:rowOff>57150</xdr:rowOff>
    </xdr:from>
    <xdr:to>
      <xdr:col>4</xdr:col>
      <xdr:colOff>533400</xdr:colOff>
      <xdr:row>1018</xdr:row>
      <xdr:rowOff>133350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</xdr:colOff>
      <xdr:row>1052</xdr:row>
      <xdr:rowOff>19050</xdr:rowOff>
    </xdr:from>
    <xdr:to>
      <xdr:col>4</xdr:col>
      <xdr:colOff>485775</xdr:colOff>
      <xdr:row>1066</xdr:row>
      <xdr:rowOff>95250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1099</xdr:row>
      <xdr:rowOff>171450</xdr:rowOff>
    </xdr:from>
    <xdr:to>
      <xdr:col>4</xdr:col>
      <xdr:colOff>466725</xdr:colOff>
      <xdr:row>1114</xdr:row>
      <xdr:rowOff>57150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1149</xdr:row>
      <xdr:rowOff>66675</xdr:rowOff>
    </xdr:from>
    <xdr:to>
      <xdr:col>4</xdr:col>
      <xdr:colOff>447675</xdr:colOff>
      <xdr:row>1163</xdr:row>
      <xdr:rowOff>142875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66675</xdr:colOff>
      <xdr:row>1197</xdr:row>
      <xdr:rowOff>66675</xdr:rowOff>
    </xdr:from>
    <xdr:to>
      <xdr:col>4</xdr:col>
      <xdr:colOff>514350</xdr:colOff>
      <xdr:row>1211</xdr:row>
      <xdr:rowOff>142875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85725</xdr:colOff>
      <xdr:row>1245</xdr:row>
      <xdr:rowOff>28575</xdr:rowOff>
    </xdr:from>
    <xdr:to>
      <xdr:col>4</xdr:col>
      <xdr:colOff>533400</xdr:colOff>
      <xdr:row>1259</xdr:row>
      <xdr:rowOff>104775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47625</xdr:colOff>
      <xdr:row>1292</xdr:row>
      <xdr:rowOff>133350</xdr:rowOff>
    </xdr:from>
    <xdr:to>
      <xdr:col>4</xdr:col>
      <xdr:colOff>495300</xdr:colOff>
      <xdr:row>1307</xdr:row>
      <xdr:rowOff>19050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123825</xdr:colOff>
      <xdr:row>1341</xdr:row>
      <xdr:rowOff>66675</xdr:rowOff>
    </xdr:from>
    <xdr:to>
      <xdr:col>4</xdr:col>
      <xdr:colOff>571500</xdr:colOff>
      <xdr:row>1355</xdr:row>
      <xdr:rowOff>142875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152400</xdr:colOff>
      <xdr:row>1388</xdr:row>
      <xdr:rowOff>142875</xdr:rowOff>
    </xdr:from>
    <xdr:to>
      <xdr:col>4</xdr:col>
      <xdr:colOff>600075</xdr:colOff>
      <xdr:row>1403</xdr:row>
      <xdr:rowOff>28575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76200</xdr:colOff>
      <xdr:row>1437</xdr:row>
      <xdr:rowOff>28575</xdr:rowOff>
    </xdr:from>
    <xdr:to>
      <xdr:col>4</xdr:col>
      <xdr:colOff>523875</xdr:colOff>
      <xdr:row>1451</xdr:row>
      <xdr:rowOff>104775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66675</xdr:colOff>
      <xdr:row>1484</xdr:row>
      <xdr:rowOff>152400</xdr:rowOff>
    </xdr:from>
    <xdr:to>
      <xdr:col>4</xdr:col>
      <xdr:colOff>514350</xdr:colOff>
      <xdr:row>1499</xdr:row>
      <xdr:rowOff>38100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228600</xdr:colOff>
      <xdr:row>341</xdr:row>
      <xdr:rowOff>28575</xdr:rowOff>
    </xdr:from>
    <xdr:to>
      <xdr:col>5</xdr:col>
      <xdr:colOff>66675</xdr:colOff>
      <xdr:row>355</xdr:row>
      <xdr:rowOff>104775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23812</xdr:rowOff>
    </xdr:from>
    <xdr:to>
      <xdr:col>6</xdr:col>
      <xdr:colOff>9525</xdr:colOff>
      <xdr:row>25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2:F10" totalsRowShown="0">
  <tableColumns count="6">
    <tableColumn id="1" name="Mês" dataDxfId="5"/>
    <tableColumn id="2" name="Valor Contratado" dataDxfId="4" dataCellStyle="Moeda">
      <calculatedColumnFormula>70361.4/12</calculatedColumnFormula>
    </tableColumn>
    <tableColumn id="3" name="Valor Consumido" dataDxfId="3" dataCellStyle="Moeda"/>
    <tableColumn id="4" name="Acumulado" dataDxfId="2">
      <calculatedColumnFormula>D2+C3</calculatedColumnFormula>
    </tableColumn>
    <tableColumn id="5" name="Saldo" dataDxfId="1">
      <calculatedColumnFormula>70361.4-D3</calculatedColumnFormula>
    </tableColumn>
    <tableColumn id="6" name="% uso" dataDxfId="0" dataCellStyle="Porcentagem">
      <calculatedColumnFormula>D3/70361.4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D48"/>
  <sheetViews>
    <sheetView topLeftCell="A7" zoomScaleNormal="100" workbookViewId="0">
      <selection activeCell="A48" sqref="A48:XFD48"/>
    </sheetView>
  </sheetViews>
  <sheetFormatPr defaultRowHeight="15"/>
  <cols>
    <col min="1" max="1" width="6.5703125" style="139" bestFit="1" customWidth="1"/>
    <col min="2" max="2" width="17.7109375" style="136" customWidth="1"/>
    <col min="3" max="3" width="18.140625" style="24" bestFit="1" customWidth="1"/>
    <col min="4" max="4" width="10.7109375" style="24" hidden="1" customWidth="1"/>
    <col min="5" max="7" width="0.140625" style="24" hidden="1" customWidth="1"/>
    <col min="8" max="8" width="0.140625" style="137" hidden="1" customWidth="1"/>
    <col min="9" max="9" width="16.140625" style="24" hidden="1" customWidth="1"/>
    <col min="10" max="10" width="16.140625" style="137" hidden="1" customWidth="1"/>
    <col min="11" max="11" width="16.140625" style="24" hidden="1" customWidth="1"/>
    <col min="12" max="12" width="0.28515625" style="24" hidden="1" customWidth="1"/>
    <col min="13" max="13" width="12.28515625" style="24" hidden="1" customWidth="1"/>
    <col min="14" max="14" width="18.5703125" style="24" hidden="1" customWidth="1"/>
    <col min="15" max="15" width="12.140625" style="24" hidden="1" customWidth="1"/>
    <col min="16" max="16" width="0.140625" style="24" hidden="1" customWidth="1"/>
    <col min="17" max="17" width="12.140625" style="24" hidden="1" customWidth="1"/>
    <col min="18" max="18" width="18.85546875" style="24" hidden="1" customWidth="1"/>
    <col min="19" max="19" width="12.140625" style="24" hidden="1" customWidth="1"/>
    <col min="20" max="20" width="0.28515625" style="24" hidden="1" customWidth="1"/>
    <col min="21" max="21" width="12.140625" style="24" hidden="1" customWidth="1"/>
    <col min="22" max="22" width="15.28515625" style="24" hidden="1" customWidth="1"/>
    <col min="23" max="23" width="12.140625" style="24" hidden="1" customWidth="1"/>
    <col min="24" max="24" width="17" style="24" hidden="1" customWidth="1"/>
    <col min="25" max="25" width="12.140625" style="24" hidden="1" customWidth="1"/>
    <col min="26" max="26" width="13.42578125" style="24" hidden="1" customWidth="1"/>
    <col min="27" max="27" width="12.140625" style="24" hidden="1" customWidth="1"/>
    <col min="28" max="28" width="11.85546875" style="24" hidden="1" customWidth="1"/>
    <col min="29" max="29" width="12.140625" style="24" bestFit="1" customWidth="1"/>
    <col min="30" max="30" width="11.85546875" style="24" bestFit="1" customWidth="1"/>
    <col min="31" max="16384" width="9.140625" style="24"/>
  </cols>
  <sheetData>
    <row r="1" spans="1:30" s="138" customForma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60"/>
      <c r="Z1" s="160"/>
      <c r="AA1" s="160"/>
      <c r="AB1" s="160"/>
      <c r="AC1" s="160"/>
      <c r="AD1" s="160"/>
    </row>
    <row r="2" spans="1:30" ht="15" customHeight="1">
      <c r="A2" s="209" t="s">
        <v>3</v>
      </c>
      <c r="B2" s="211" t="s">
        <v>2</v>
      </c>
      <c r="C2" s="212" t="s">
        <v>1</v>
      </c>
      <c r="D2" s="147">
        <v>2013</v>
      </c>
      <c r="E2" s="147">
        <v>2013</v>
      </c>
      <c r="F2" s="147">
        <v>2013</v>
      </c>
      <c r="G2" s="147">
        <v>2013</v>
      </c>
      <c r="H2" s="213" t="s">
        <v>87</v>
      </c>
      <c r="I2" s="148">
        <v>2013</v>
      </c>
      <c r="J2" s="213" t="s">
        <v>88</v>
      </c>
      <c r="K2" s="147">
        <v>2013</v>
      </c>
      <c r="L2" s="207" t="s">
        <v>90</v>
      </c>
      <c r="M2" s="147">
        <v>2013</v>
      </c>
      <c r="N2" s="207" t="s">
        <v>92</v>
      </c>
      <c r="O2" s="147">
        <v>2013</v>
      </c>
      <c r="P2" s="207" t="s">
        <v>95</v>
      </c>
      <c r="Q2" s="147">
        <v>2013</v>
      </c>
      <c r="R2" s="214" t="s">
        <v>97</v>
      </c>
      <c r="S2" s="45">
        <v>2013</v>
      </c>
      <c r="T2" s="187" t="s">
        <v>99</v>
      </c>
      <c r="U2" s="45">
        <v>2014</v>
      </c>
      <c r="V2" s="187" t="s">
        <v>101</v>
      </c>
      <c r="W2" s="45">
        <v>2014</v>
      </c>
      <c r="X2" s="187" t="s">
        <v>103</v>
      </c>
      <c r="Y2" s="45">
        <v>2014</v>
      </c>
      <c r="Z2" s="187" t="s">
        <v>112</v>
      </c>
      <c r="AA2" s="45">
        <v>2014</v>
      </c>
      <c r="AB2" s="187" t="s">
        <v>126</v>
      </c>
      <c r="AC2" s="45">
        <v>2014</v>
      </c>
      <c r="AD2" s="187" t="s">
        <v>134</v>
      </c>
    </row>
    <row r="3" spans="1:30" ht="15.75" thickBot="1">
      <c r="A3" s="210"/>
      <c r="B3" s="208"/>
      <c r="C3" s="208"/>
      <c r="D3" s="46" t="s">
        <v>4</v>
      </c>
      <c r="E3" s="46" t="s">
        <v>5</v>
      </c>
      <c r="F3" s="46" t="s">
        <v>6</v>
      </c>
      <c r="G3" s="46" t="s">
        <v>7</v>
      </c>
      <c r="H3" s="208"/>
      <c r="I3" s="62" t="s">
        <v>86</v>
      </c>
      <c r="J3" s="208"/>
      <c r="K3" s="46" t="s">
        <v>89</v>
      </c>
      <c r="L3" s="208"/>
      <c r="M3" s="104" t="s">
        <v>91</v>
      </c>
      <c r="N3" s="208"/>
      <c r="O3" s="123" t="s">
        <v>94</v>
      </c>
      <c r="P3" s="208"/>
      <c r="Q3" s="123" t="s">
        <v>96</v>
      </c>
      <c r="R3" s="188"/>
      <c r="S3" s="123" t="s">
        <v>98</v>
      </c>
      <c r="T3" s="188"/>
      <c r="U3" s="123" t="s">
        <v>100</v>
      </c>
      <c r="V3" s="188"/>
      <c r="W3" s="123" t="s">
        <v>102</v>
      </c>
      <c r="X3" s="188"/>
      <c r="Y3" s="123" t="s">
        <v>113</v>
      </c>
      <c r="Z3" s="188"/>
      <c r="AA3" s="123" t="s">
        <v>125</v>
      </c>
      <c r="AB3" s="188"/>
      <c r="AC3" s="123" t="s">
        <v>133</v>
      </c>
      <c r="AD3" s="188"/>
    </row>
    <row r="4" spans="1:30" s="135" customFormat="1">
      <c r="A4" s="101">
        <v>1220</v>
      </c>
      <c r="B4" s="63" t="s">
        <v>18</v>
      </c>
      <c r="C4" s="64" t="s">
        <v>85</v>
      </c>
      <c r="D4" s="65"/>
      <c r="E4" s="66">
        <v>130.84</v>
      </c>
      <c r="F4" s="66">
        <v>145.18</v>
      </c>
      <c r="G4" s="67">
        <v>260.29000000000002</v>
      </c>
      <c r="H4" s="197">
        <f>SUM(G4:G5)</f>
        <v>404</v>
      </c>
      <c r="I4" s="67">
        <v>198.82</v>
      </c>
      <c r="J4" s="197">
        <f>SUM(I4:I5)</f>
        <v>266.06</v>
      </c>
      <c r="K4" s="86">
        <v>235.86</v>
      </c>
      <c r="L4" s="197">
        <f>SUM(K4:K5)</f>
        <v>302.79000000000002</v>
      </c>
      <c r="M4" s="111">
        <v>174</v>
      </c>
      <c r="N4" s="197">
        <f>SUM(M4:M5)</f>
        <v>234.45</v>
      </c>
      <c r="O4" s="122">
        <v>335.08</v>
      </c>
      <c r="P4" s="197">
        <f>SUM(O4:O5)</f>
        <v>437.16999999999996</v>
      </c>
      <c r="Q4" s="122">
        <v>192.17</v>
      </c>
      <c r="R4" s="189">
        <f>SUM(Q4:Q5)</f>
        <v>280.28999999999996</v>
      </c>
      <c r="S4" s="122">
        <v>241.1</v>
      </c>
      <c r="T4" s="189">
        <f>SUM(S4:S5)</f>
        <v>321.95</v>
      </c>
      <c r="U4" s="122">
        <v>136.41999999999999</v>
      </c>
      <c r="V4" s="189">
        <f>SUM(U4:U5)</f>
        <v>217.39</v>
      </c>
      <c r="W4" s="122">
        <v>264.49</v>
      </c>
      <c r="X4" s="189">
        <f>SUM(W4:W5)</f>
        <v>347.81</v>
      </c>
      <c r="Y4" s="122">
        <v>152.41999999999999</v>
      </c>
      <c r="Z4" s="189">
        <f>SUM(Y4:Y5)</f>
        <v>262.31</v>
      </c>
      <c r="AA4" s="122">
        <v>152.87</v>
      </c>
      <c r="AB4" s="189">
        <f>SUM(AA4:AA5)</f>
        <v>257.41000000000003</v>
      </c>
      <c r="AC4" s="122">
        <v>297.54000000000002</v>
      </c>
      <c r="AD4" s="189">
        <f>SUM(AC4:AC5)</f>
        <v>389.89</v>
      </c>
    </row>
    <row r="5" spans="1:30" s="135" customFormat="1" ht="15.75" thickBot="1">
      <c r="A5" s="102"/>
      <c r="B5" s="47" t="s">
        <v>30</v>
      </c>
      <c r="C5" s="48" t="s">
        <v>29</v>
      </c>
      <c r="D5" s="68"/>
      <c r="E5" s="69"/>
      <c r="F5" s="69">
        <v>44.33</v>
      </c>
      <c r="G5" s="70">
        <v>143.71</v>
      </c>
      <c r="H5" s="198"/>
      <c r="I5" s="70">
        <v>67.239999999999995</v>
      </c>
      <c r="J5" s="198"/>
      <c r="K5" s="87">
        <v>66.930000000000007</v>
      </c>
      <c r="L5" s="198"/>
      <c r="M5" s="112">
        <v>60.45</v>
      </c>
      <c r="N5" s="198"/>
      <c r="O5" s="121">
        <v>102.09</v>
      </c>
      <c r="P5" s="198"/>
      <c r="Q5" s="121">
        <v>88.12</v>
      </c>
      <c r="R5" s="190"/>
      <c r="S5" s="121">
        <v>80.849999999999994</v>
      </c>
      <c r="T5" s="190"/>
      <c r="U5" s="121">
        <v>80.97</v>
      </c>
      <c r="V5" s="190"/>
      <c r="W5" s="121">
        <v>83.32</v>
      </c>
      <c r="X5" s="190"/>
      <c r="Y5" s="121">
        <v>109.89</v>
      </c>
      <c r="Z5" s="190"/>
      <c r="AA5" s="121">
        <v>104.54</v>
      </c>
      <c r="AB5" s="190"/>
      <c r="AC5" s="121">
        <v>92.35</v>
      </c>
      <c r="AD5" s="190"/>
    </row>
    <row r="6" spans="1:30">
      <c r="A6" s="202">
        <v>2110</v>
      </c>
      <c r="B6" s="26" t="s">
        <v>15</v>
      </c>
      <c r="C6" s="27" t="s">
        <v>14</v>
      </c>
      <c r="D6" s="28">
        <v>141.59</v>
      </c>
      <c r="E6" s="29">
        <v>183.55</v>
      </c>
      <c r="F6" s="29">
        <v>121.32</v>
      </c>
      <c r="G6" s="30">
        <v>261.89</v>
      </c>
      <c r="H6" s="195">
        <f t="shared" ref="H6" si="0">SUM(G6:G7)</f>
        <v>322.33999999999997</v>
      </c>
      <c r="I6" s="30">
        <v>221.6</v>
      </c>
      <c r="J6" s="195">
        <f>SUM(I6:I7)</f>
        <v>282.05</v>
      </c>
      <c r="K6" s="88">
        <v>177.68</v>
      </c>
      <c r="L6" s="195">
        <f>SUM(K6:K7)</f>
        <v>238.13</v>
      </c>
      <c r="M6" s="108">
        <v>204.28</v>
      </c>
      <c r="N6" s="195">
        <f>SUM(M6:M7)</f>
        <v>264.73</v>
      </c>
      <c r="O6" s="81">
        <v>292.29000000000002</v>
      </c>
      <c r="P6" s="195">
        <f>SUM(O6:O7)</f>
        <v>352.74</v>
      </c>
      <c r="Q6" s="81">
        <v>308.05</v>
      </c>
      <c r="R6" s="185">
        <f>SUM(Q6:Q7)</f>
        <v>368.5</v>
      </c>
      <c r="S6" s="81">
        <v>254.43</v>
      </c>
      <c r="T6" s="185">
        <f>SUM(S6:S7)</f>
        <v>323.14</v>
      </c>
      <c r="U6" s="158">
        <v>192.34</v>
      </c>
      <c r="V6" s="185">
        <f>SUM(U6:U7)</f>
        <v>192.34</v>
      </c>
      <c r="W6" s="158">
        <v>432.63</v>
      </c>
      <c r="X6" s="185">
        <f>SUM(W6:W7)</f>
        <v>495.84</v>
      </c>
      <c r="Y6" s="158">
        <v>305.58999999999997</v>
      </c>
      <c r="Z6" s="185">
        <f>SUM(Y6:Y7)</f>
        <v>366.03999999999996</v>
      </c>
      <c r="AA6" s="158">
        <v>298.13</v>
      </c>
      <c r="AB6" s="185">
        <f>SUM(AA6:AA7)</f>
        <v>358.63</v>
      </c>
      <c r="AC6" s="158">
        <v>410.1</v>
      </c>
      <c r="AD6" s="185">
        <f>SUM(AC6:AC7)</f>
        <v>470.62</v>
      </c>
    </row>
    <row r="7" spans="1:30" ht="15.75" thickBot="1">
      <c r="A7" s="203"/>
      <c r="B7" s="31" t="s">
        <v>15</v>
      </c>
      <c r="C7" s="32" t="s">
        <v>41</v>
      </c>
      <c r="D7" s="33"/>
      <c r="E7" s="34"/>
      <c r="F7" s="34">
        <v>20.25</v>
      </c>
      <c r="G7" s="35">
        <v>60.45</v>
      </c>
      <c r="H7" s="196"/>
      <c r="I7" s="35">
        <v>60.45</v>
      </c>
      <c r="J7" s="196"/>
      <c r="K7" s="89">
        <v>60.45</v>
      </c>
      <c r="L7" s="196"/>
      <c r="M7" s="109">
        <v>60.45</v>
      </c>
      <c r="N7" s="196"/>
      <c r="O7" s="114">
        <v>60.45</v>
      </c>
      <c r="P7" s="196"/>
      <c r="Q7" s="114">
        <v>60.45</v>
      </c>
      <c r="R7" s="186"/>
      <c r="S7" s="114">
        <v>68.709999999999994</v>
      </c>
      <c r="T7" s="186"/>
      <c r="U7" s="114" t="s">
        <v>115</v>
      </c>
      <c r="V7" s="186"/>
      <c r="W7" s="81">
        <v>63.21</v>
      </c>
      <c r="X7" s="186"/>
      <c r="Y7" s="81">
        <v>60.45</v>
      </c>
      <c r="Z7" s="186"/>
      <c r="AA7" s="81">
        <v>60.5</v>
      </c>
      <c r="AB7" s="186"/>
      <c r="AC7" s="184">
        <v>60.52</v>
      </c>
      <c r="AD7" s="186"/>
    </row>
    <row r="8" spans="1:30">
      <c r="A8" s="49">
        <v>2111</v>
      </c>
      <c r="B8" s="10" t="s">
        <v>50</v>
      </c>
      <c r="C8" s="21" t="s">
        <v>49</v>
      </c>
      <c r="D8" s="19">
        <v>247.87</v>
      </c>
      <c r="E8" s="11">
        <v>247.63</v>
      </c>
      <c r="F8" s="11">
        <v>227.59</v>
      </c>
      <c r="G8" s="12">
        <v>210.89</v>
      </c>
      <c r="H8" s="61"/>
      <c r="I8" s="12">
        <v>192.19</v>
      </c>
      <c r="J8" s="53"/>
      <c r="K8" s="90">
        <v>184.34</v>
      </c>
      <c r="L8" s="96"/>
      <c r="M8" s="81">
        <v>168.31</v>
      </c>
      <c r="N8" s="116"/>
      <c r="O8" s="81">
        <v>167.11</v>
      </c>
      <c r="P8" s="140"/>
      <c r="Q8" s="81">
        <v>178.68</v>
      </c>
      <c r="R8" s="127"/>
      <c r="S8" s="81">
        <v>177.96</v>
      </c>
      <c r="T8" s="127"/>
      <c r="U8" s="81">
        <v>148.46</v>
      </c>
      <c r="V8" s="127"/>
      <c r="W8" s="24">
        <v>197.16</v>
      </c>
      <c r="X8" s="127"/>
      <c r="Y8" s="161">
        <v>181.8</v>
      </c>
      <c r="Z8" s="127"/>
      <c r="AA8" s="161">
        <v>171.94</v>
      </c>
      <c r="AB8" s="127"/>
      <c r="AC8" s="161">
        <v>169.13</v>
      </c>
      <c r="AD8" s="127"/>
    </row>
    <row r="9" spans="1:30">
      <c r="A9" s="50">
        <v>2112</v>
      </c>
      <c r="B9" s="7" t="s">
        <v>38</v>
      </c>
      <c r="C9" s="1" t="s">
        <v>37</v>
      </c>
      <c r="D9" s="16">
        <v>253.94</v>
      </c>
      <c r="E9" s="2">
        <v>275.38</v>
      </c>
      <c r="F9" s="2">
        <v>257.54000000000002</v>
      </c>
      <c r="G9" s="3">
        <v>247.18</v>
      </c>
      <c r="H9" s="54"/>
      <c r="I9" s="3">
        <v>245.21</v>
      </c>
      <c r="J9" s="54"/>
      <c r="K9" s="91">
        <v>233.23</v>
      </c>
      <c r="L9" s="97"/>
      <c r="M9" s="82">
        <v>248.83</v>
      </c>
      <c r="N9" s="117"/>
      <c r="O9" s="82">
        <v>246.53</v>
      </c>
      <c r="P9" s="117"/>
      <c r="Q9" s="82">
        <v>233.93</v>
      </c>
      <c r="R9" s="105"/>
      <c r="S9" s="82">
        <v>222.14</v>
      </c>
      <c r="T9" s="105"/>
      <c r="U9" s="157">
        <v>176.93</v>
      </c>
      <c r="V9" s="105"/>
      <c r="W9" s="157">
        <v>308.16000000000003</v>
      </c>
      <c r="X9" s="105"/>
      <c r="Y9" s="157">
        <v>232.85</v>
      </c>
      <c r="Z9" s="105"/>
      <c r="AA9" s="157">
        <v>251.3</v>
      </c>
      <c r="AB9" s="105"/>
      <c r="AC9" s="157">
        <v>256.42</v>
      </c>
      <c r="AD9" s="105"/>
    </row>
    <row r="10" spans="1:30">
      <c r="A10" s="50">
        <v>2113</v>
      </c>
      <c r="B10" s="7" t="s">
        <v>36</v>
      </c>
      <c r="C10" s="1" t="s">
        <v>35</v>
      </c>
      <c r="D10" s="16">
        <v>208.61</v>
      </c>
      <c r="E10" s="2">
        <v>197.52</v>
      </c>
      <c r="F10" s="2">
        <v>189.07</v>
      </c>
      <c r="G10" s="3">
        <v>184.46</v>
      </c>
      <c r="H10" s="54"/>
      <c r="I10" s="3">
        <v>173.38</v>
      </c>
      <c r="J10" s="54"/>
      <c r="K10" s="91">
        <v>181.27</v>
      </c>
      <c r="L10" s="97"/>
      <c r="M10" s="82">
        <v>174.24</v>
      </c>
      <c r="N10" s="117"/>
      <c r="O10" s="82">
        <v>197.06</v>
      </c>
      <c r="P10" s="117"/>
      <c r="Q10" s="82">
        <v>187.54</v>
      </c>
      <c r="R10" s="105"/>
      <c r="S10" s="82">
        <v>176.26</v>
      </c>
      <c r="T10" s="105"/>
      <c r="U10" s="157">
        <v>159.5</v>
      </c>
      <c r="V10" s="105"/>
      <c r="W10" s="157">
        <v>225.58</v>
      </c>
      <c r="X10" s="105"/>
      <c r="Y10" s="157">
        <v>188.02</v>
      </c>
      <c r="Z10" s="105"/>
      <c r="AA10" s="157">
        <v>185.5</v>
      </c>
      <c r="AB10" s="105"/>
      <c r="AC10" s="157">
        <v>191.06</v>
      </c>
      <c r="AD10" s="105"/>
    </row>
    <row r="11" spans="1:30" ht="15.75" thickBot="1">
      <c r="A11" s="51">
        <v>2114</v>
      </c>
      <c r="B11" s="8" t="s">
        <v>48</v>
      </c>
      <c r="C11" s="20" t="s">
        <v>47</v>
      </c>
      <c r="D11" s="17">
        <v>289.97000000000003</v>
      </c>
      <c r="E11" s="6">
        <v>310.18</v>
      </c>
      <c r="F11" s="6">
        <v>216.51</v>
      </c>
      <c r="G11" s="9">
        <v>259.92</v>
      </c>
      <c r="H11" s="55"/>
      <c r="I11" s="9">
        <v>243.22</v>
      </c>
      <c r="J11" s="55"/>
      <c r="K11" s="92">
        <v>245.38</v>
      </c>
      <c r="L11" s="98"/>
      <c r="M11" s="83">
        <v>256.89999999999998</v>
      </c>
      <c r="N11" s="116"/>
      <c r="O11" s="114">
        <v>312.55</v>
      </c>
      <c r="P11" s="141"/>
      <c r="Q11" s="114">
        <v>287.95</v>
      </c>
      <c r="R11" s="128"/>
      <c r="S11" s="114">
        <v>225.29</v>
      </c>
      <c r="T11" s="128"/>
      <c r="U11" s="159">
        <v>194.69</v>
      </c>
      <c r="V11" s="128"/>
      <c r="W11" s="159">
        <v>287.5</v>
      </c>
      <c r="X11" s="128"/>
      <c r="Y11" s="159">
        <v>240.24</v>
      </c>
      <c r="Z11" s="128"/>
      <c r="AA11" s="159">
        <v>283.85000000000002</v>
      </c>
      <c r="AB11" s="128"/>
      <c r="AC11" s="159">
        <v>256.92</v>
      </c>
      <c r="AD11" s="128"/>
    </row>
    <row r="12" spans="1:30">
      <c r="A12" s="202">
        <v>2121</v>
      </c>
      <c r="B12" s="26" t="s">
        <v>9</v>
      </c>
      <c r="C12" s="27" t="s">
        <v>8</v>
      </c>
      <c r="D12" s="28">
        <v>102.45</v>
      </c>
      <c r="E12" s="29">
        <v>141.61000000000001</v>
      </c>
      <c r="F12" s="29">
        <v>113.05</v>
      </c>
      <c r="G12" s="30">
        <v>288.74</v>
      </c>
      <c r="H12" s="195">
        <f>SUM(G12:G14)</f>
        <v>614.73</v>
      </c>
      <c r="I12" s="30">
        <v>157.56</v>
      </c>
      <c r="J12" s="129">
        <f>SUM(I12:I14)</f>
        <v>458.39</v>
      </c>
      <c r="K12" s="88">
        <v>183.93</v>
      </c>
      <c r="L12" s="195">
        <f>SUM(K12:K14)</f>
        <v>488.08000000000004</v>
      </c>
      <c r="M12" s="108">
        <v>187.05</v>
      </c>
      <c r="N12" s="195">
        <f>SUM(M12:M14)</f>
        <v>479.63</v>
      </c>
      <c r="O12" s="81">
        <v>233.89</v>
      </c>
      <c r="P12" s="195">
        <f>SUM(O12:O14)</f>
        <v>513</v>
      </c>
      <c r="Q12" s="81">
        <v>190.1</v>
      </c>
      <c r="R12" s="185">
        <f>SUM(Q12:Q14)</f>
        <v>455.37</v>
      </c>
      <c r="S12" s="81">
        <v>211.33</v>
      </c>
      <c r="T12" s="185">
        <f>SUM(S12:S14)</f>
        <v>523.93000000000006</v>
      </c>
      <c r="U12" s="158">
        <v>234.96</v>
      </c>
      <c r="V12" s="185">
        <f>SUM(U12:U14)</f>
        <v>472.6</v>
      </c>
      <c r="W12" s="158">
        <v>378.04</v>
      </c>
      <c r="X12" s="185">
        <f>SUM(W12:W14)</f>
        <v>625.52</v>
      </c>
      <c r="Y12" s="158">
        <v>287.62</v>
      </c>
      <c r="Z12" s="185">
        <f>SUM(Y12:Y14)</f>
        <v>528.79</v>
      </c>
      <c r="AA12" s="158">
        <v>216.93</v>
      </c>
      <c r="AB12" s="185">
        <f>SUM(AA12:AA14)</f>
        <v>445.86</v>
      </c>
      <c r="AC12" s="158">
        <v>270.86</v>
      </c>
      <c r="AD12" s="185">
        <f>SUM(AC12:AC14)</f>
        <v>511.16000000000008</v>
      </c>
    </row>
    <row r="13" spans="1:30">
      <c r="A13" s="204"/>
      <c r="B13" s="7" t="s">
        <v>9</v>
      </c>
      <c r="C13" s="1" t="s">
        <v>25</v>
      </c>
      <c r="D13" s="16"/>
      <c r="E13" s="2">
        <v>46.87</v>
      </c>
      <c r="F13" s="2">
        <v>60.45</v>
      </c>
      <c r="G13" s="3">
        <v>84.14</v>
      </c>
      <c r="H13" s="201"/>
      <c r="I13" s="3">
        <v>60.45</v>
      </c>
      <c r="J13" s="131"/>
      <c r="K13" s="91">
        <v>61.29</v>
      </c>
      <c r="L13" s="201"/>
      <c r="M13" s="110">
        <v>60.5</v>
      </c>
      <c r="N13" s="201"/>
      <c r="O13" s="82">
        <v>60.45</v>
      </c>
      <c r="P13" s="201"/>
      <c r="Q13" s="82">
        <v>60.45</v>
      </c>
      <c r="R13" s="191"/>
      <c r="S13" s="82">
        <v>60.5</v>
      </c>
      <c r="T13" s="191"/>
      <c r="U13" s="82">
        <v>60.59</v>
      </c>
      <c r="V13" s="191"/>
      <c r="W13" s="82">
        <v>60.52</v>
      </c>
      <c r="X13" s="191"/>
      <c r="Y13" s="82">
        <v>60.45</v>
      </c>
      <c r="Z13" s="191"/>
      <c r="AA13" s="82">
        <v>60.47</v>
      </c>
      <c r="AB13" s="191"/>
      <c r="AC13" s="82">
        <v>60.47</v>
      </c>
      <c r="AD13" s="191"/>
    </row>
    <row r="14" spans="1:30" ht="15.75" thickBot="1">
      <c r="A14" s="203"/>
      <c r="B14" s="31" t="s">
        <v>9</v>
      </c>
      <c r="C14" s="36" t="s">
        <v>73</v>
      </c>
      <c r="D14" s="33">
        <v>134.26</v>
      </c>
      <c r="E14" s="34">
        <v>218.86</v>
      </c>
      <c r="F14" s="34">
        <v>228</v>
      </c>
      <c r="G14" s="35">
        <v>241.85</v>
      </c>
      <c r="H14" s="196"/>
      <c r="I14" s="35">
        <v>240.38</v>
      </c>
      <c r="J14" s="130"/>
      <c r="K14" s="89">
        <v>242.86</v>
      </c>
      <c r="L14" s="196"/>
      <c r="M14" s="109">
        <v>232.08</v>
      </c>
      <c r="N14" s="196"/>
      <c r="O14" s="114">
        <v>218.66</v>
      </c>
      <c r="P14" s="196"/>
      <c r="Q14" s="114">
        <v>204.82</v>
      </c>
      <c r="R14" s="186"/>
      <c r="S14" s="114">
        <v>252.1</v>
      </c>
      <c r="T14" s="186"/>
      <c r="U14" s="114">
        <v>177.05</v>
      </c>
      <c r="V14" s="186"/>
      <c r="W14" s="114">
        <v>186.96</v>
      </c>
      <c r="X14" s="186"/>
      <c r="Y14" s="114">
        <v>180.72</v>
      </c>
      <c r="Z14" s="186"/>
      <c r="AA14" s="114">
        <v>168.46</v>
      </c>
      <c r="AB14" s="186"/>
      <c r="AC14" s="114">
        <v>179.83</v>
      </c>
      <c r="AD14" s="186"/>
    </row>
    <row r="15" spans="1:30" ht="18" customHeight="1">
      <c r="A15" s="49">
        <v>2131</v>
      </c>
      <c r="B15" s="10" t="s">
        <v>56</v>
      </c>
      <c r="C15" s="23" t="s">
        <v>55</v>
      </c>
      <c r="D15" s="19"/>
      <c r="E15" s="11"/>
      <c r="F15" s="11">
        <v>215.59</v>
      </c>
      <c r="G15" s="12">
        <v>321.22000000000003</v>
      </c>
      <c r="H15" s="53"/>
      <c r="I15" s="12">
        <v>276.60000000000002</v>
      </c>
      <c r="J15" s="53"/>
      <c r="K15" s="90">
        <v>203.16</v>
      </c>
      <c r="L15" s="96"/>
      <c r="M15" s="81">
        <v>207.36</v>
      </c>
      <c r="N15" s="116"/>
      <c r="O15" s="81">
        <v>174.41</v>
      </c>
      <c r="P15" s="140"/>
      <c r="Q15" s="81">
        <v>270.41000000000003</v>
      </c>
      <c r="R15" s="127"/>
      <c r="S15" s="81">
        <v>273.17</v>
      </c>
      <c r="T15" s="127"/>
      <c r="U15" s="81">
        <v>153.1</v>
      </c>
      <c r="V15" s="127"/>
      <c r="W15" s="81">
        <v>211.73</v>
      </c>
      <c r="X15" s="127"/>
      <c r="Y15" s="81">
        <v>178.86</v>
      </c>
      <c r="Z15" s="127"/>
      <c r="AA15" s="81">
        <v>194.57</v>
      </c>
      <c r="AB15" s="127"/>
      <c r="AC15" s="81">
        <v>183.98</v>
      </c>
      <c r="AD15" s="127"/>
    </row>
    <row r="16" spans="1:30">
      <c r="A16" s="50">
        <v>2133</v>
      </c>
      <c r="B16" s="7" t="s">
        <v>40</v>
      </c>
      <c r="C16" s="1" t="s">
        <v>39</v>
      </c>
      <c r="D16" s="16">
        <v>193.54</v>
      </c>
      <c r="E16" s="2">
        <v>180.58</v>
      </c>
      <c r="F16" s="2">
        <v>142.03</v>
      </c>
      <c r="G16" s="3">
        <v>207.33</v>
      </c>
      <c r="H16" s="54"/>
      <c r="I16" s="3">
        <v>167.64</v>
      </c>
      <c r="J16" s="54"/>
      <c r="K16" s="91">
        <v>163.97</v>
      </c>
      <c r="L16" s="97"/>
      <c r="M16" s="82">
        <v>171.96</v>
      </c>
      <c r="N16" s="117"/>
      <c r="O16" s="82">
        <v>169.78</v>
      </c>
      <c r="P16" s="117"/>
      <c r="Q16" s="82">
        <v>175.01</v>
      </c>
      <c r="R16" s="105"/>
      <c r="S16" s="82">
        <v>162.72</v>
      </c>
      <c r="T16" s="105"/>
      <c r="U16" s="82">
        <v>147.86000000000001</v>
      </c>
      <c r="V16" s="105"/>
      <c r="W16" s="82">
        <v>177.48</v>
      </c>
      <c r="X16" s="105"/>
      <c r="Y16" s="82">
        <v>154.91999999999999</v>
      </c>
      <c r="Z16" s="105"/>
      <c r="AA16" s="82">
        <v>166.73</v>
      </c>
      <c r="AB16" s="105"/>
      <c r="AC16" s="82">
        <v>169.9</v>
      </c>
      <c r="AD16" s="105"/>
    </row>
    <row r="17" spans="1:30" ht="15.75" thickBot="1">
      <c r="A17" s="51">
        <v>2134</v>
      </c>
      <c r="B17" s="8" t="s">
        <v>75</v>
      </c>
      <c r="C17" s="20" t="s">
        <v>74</v>
      </c>
      <c r="D17" s="17">
        <v>109.1</v>
      </c>
      <c r="E17" s="6">
        <v>184.01</v>
      </c>
      <c r="F17" s="6">
        <v>161.57</v>
      </c>
      <c r="G17" s="9">
        <v>155.44999999999999</v>
      </c>
      <c r="H17" s="55"/>
      <c r="I17" s="9">
        <v>155.47</v>
      </c>
      <c r="J17" s="55"/>
      <c r="K17" s="92">
        <v>160.66</v>
      </c>
      <c r="L17" s="98"/>
      <c r="M17" s="83">
        <v>163.1</v>
      </c>
      <c r="N17" s="116"/>
      <c r="O17" s="114">
        <v>173.18</v>
      </c>
      <c r="P17" s="141"/>
      <c r="Q17" s="114">
        <v>178.27</v>
      </c>
      <c r="R17" s="128"/>
      <c r="S17" s="114">
        <v>158.30000000000001</v>
      </c>
      <c r="T17" s="128"/>
      <c r="U17" s="114">
        <v>146.62</v>
      </c>
      <c r="V17" s="128"/>
      <c r="W17" s="114">
        <v>181.99</v>
      </c>
      <c r="X17" s="128"/>
      <c r="Y17" s="114">
        <v>163.56</v>
      </c>
      <c r="Z17" s="128"/>
      <c r="AA17" s="114">
        <v>163.27000000000001</v>
      </c>
      <c r="AB17" s="128"/>
      <c r="AC17" s="114">
        <v>167.5</v>
      </c>
      <c r="AD17" s="128"/>
    </row>
    <row r="18" spans="1:30">
      <c r="A18" s="202">
        <v>2201</v>
      </c>
      <c r="B18" s="26" t="s">
        <v>83</v>
      </c>
      <c r="C18" s="27" t="s">
        <v>23</v>
      </c>
      <c r="D18" s="28"/>
      <c r="E18" s="29">
        <v>100.63</v>
      </c>
      <c r="F18" s="29">
        <v>20.149999999999999</v>
      </c>
      <c r="G18" s="30">
        <v>130.27000000000001</v>
      </c>
      <c r="H18" s="195">
        <f t="shared" ref="H18" si="1">SUM(G18:G19)</f>
        <v>295.40999999999997</v>
      </c>
      <c r="I18" s="30">
        <v>124.91</v>
      </c>
      <c r="J18" s="195">
        <f>SUM(I18:I19)</f>
        <v>267.25</v>
      </c>
      <c r="K18" s="88">
        <v>144.94999999999999</v>
      </c>
      <c r="L18" s="195">
        <f>SUM(K18:K19)</f>
        <v>292</v>
      </c>
      <c r="M18" s="108">
        <v>127.82</v>
      </c>
      <c r="N18" s="195">
        <f>SUM(M18:M19)</f>
        <v>269.29999999999995</v>
      </c>
      <c r="O18" s="81">
        <v>145.07</v>
      </c>
      <c r="P18" s="195">
        <f>SUM(O18:O19)</f>
        <v>286.74</v>
      </c>
      <c r="Q18" s="81">
        <v>137.66</v>
      </c>
      <c r="R18" s="185">
        <f>SUM(Q18:Q19)</f>
        <v>279.69</v>
      </c>
      <c r="S18" s="81">
        <v>132.26</v>
      </c>
      <c r="T18" s="185">
        <f>SUM(S18:S19)</f>
        <v>274.87</v>
      </c>
      <c r="U18" s="81">
        <v>60.52</v>
      </c>
      <c r="V18" s="185">
        <f>SUM(U18:U19)</f>
        <v>201.42000000000002</v>
      </c>
      <c r="W18" s="81">
        <v>110.15</v>
      </c>
      <c r="X18" s="185">
        <f>SUM(W18:W19)</f>
        <v>259.84000000000003</v>
      </c>
      <c r="Y18" s="81">
        <v>60.45</v>
      </c>
      <c r="Z18" s="185">
        <f>SUM(Y18:Y19)</f>
        <v>202.63</v>
      </c>
      <c r="AA18" s="81">
        <v>60.47</v>
      </c>
      <c r="AB18" s="185">
        <f>SUM(AA18:AA19)</f>
        <v>209.73</v>
      </c>
      <c r="AC18" s="81">
        <v>60.5</v>
      </c>
      <c r="AD18" s="185">
        <f>SUM(AC18:AC19)</f>
        <v>210.84</v>
      </c>
    </row>
    <row r="19" spans="1:30" ht="15.75" thickBot="1">
      <c r="A19" s="203"/>
      <c r="B19" s="31" t="s">
        <v>66</v>
      </c>
      <c r="C19" s="36" t="s">
        <v>65</v>
      </c>
      <c r="D19" s="33"/>
      <c r="E19" s="34">
        <v>115.01</v>
      </c>
      <c r="F19" s="34">
        <v>139.61000000000001</v>
      </c>
      <c r="G19" s="35">
        <v>165.14</v>
      </c>
      <c r="H19" s="196"/>
      <c r="I19" s="35">
        <v>142.34</v>
      </c>
      <c r="J19" s="196"/>
      <c r="K19" s="89">
        <v>147.05000000000001</v>
      </c>
      <c r="L19" s="196"/>
      <c r="M19" s="109">
        <v>141.47999999999999</v>
      </c>
      <c r="N19" s="196"/>
      <c r="O19" s="114">
        <v>141.66999999999999</v>
      </c>
      <c r="P19" s="196"/>
      <c r="Q19" s="114">
        <v>142.03</v>
      </c>
      <c r="R19" s="186"/>
      <c r="S19" s="114">
        <v>142.61000000000001</v>
      </c>
      <c r="T19" s="186"/>
      <c r="U19" s="114">
        <v>140.9</v>
      </c>
      <c r="V19" s="186"/>
      <c r="W19" s="114">
        <v>149.69</v>
      </c>
      <c r="X19" s="186"/>
      <c r="Y19" s="114">
        <v>142.18</v>
      </c>
      <c r="Z19" s="186"/>
      <c r="AA19" s="114">
        <v>149.26</v>
      </c>
      <c r="AB19" s="186"/>
      <c r="AC19" s="114">
        <v>150.34</v>
      </c>
      <c r="AD19" s="186"/>
    </row>
    <row r="20" spans="1:30" ht="30.75" thickBot="1">
      <c r="A20" s="134">
        <v>2202</v>
      </c>
      <c r="B20" s="13" t="s">
        <v>79</v>
      </c>
      <c r="C20" s="22" t="s">
        <v>78</v>
      </c>
      <c r="D20" s="18"/>
      <c r="E20" s="14"/>
      <c r="F20" s="14">
        <v>124.56</v>
      </c>
      <c r="G20" s="15">
        <v>155.94999999999999</v>
      </c>
      <c r="H20" s="56"/>
      <c r="I20" s="15">
        <v>154.9</v>
      </c>
      <c r="J20" s="58"/>
      <c r="K20" s="93">
        <v>153.31</v>
      </c>
      <c r="L20" s="99"/>
      <c r="M20" s="84">
        <v>147.74</v>
      </c>
      <c r="N20" s="116"/>
      <c r="O20" s="124">
        <v>159.65</v>
      </c>
      <c r="P20" s="142"/>
      <c r="Q20" s="124">
        <v>156.94999999999999</v>
      </c>
      <c r="R20" s="125"/>
      <c r="S20" s="124">
        <v>156.72</v>
      </c>
      <c r="T20" s="125"/>
      <c r="U20" s="124">
        <v>151.01</v>
      </c>
      <c r="V20" s="125"/>
      <c r="W20" s="124">
        <v>161.16</v>
      </c>
      <c r="X20" s="125"/>
      <c r="Y20" s="124">
        <v>153.16999999999999</v>
      </c>
      <c r="Z20" s="125"/>
      <c r="AA20" s="124">
        <v>158.02000000000001</v>
      </c>
      <c r="AB20" s="125"/>
      <c r="AC20" s="124">
        <v>153.36000000000001</v>
      </c>
      <c r="AD20" s="125"/>
    </row>
    <row r="21" spans="1:30">
      <c r="A21" s="202">
        <v>2210</v>
      </c>
      <c r="B21" s="26" t="s">
        <v>11</v>
      </c>
      <c r="C21" s="27" t="s">
        <v>10</v>
      </c>
      <c r="D21" s="28">
        <v>120.15</v>
      </c>
      <c r="E21" s="29">
        <v>156.4</v>
      </c>
      <c r="F21" s="29">
        <v>102.31</v>
      </c>
      <c r="G21" s="30">
        <v>188.89</v>
      </c>
      <c r="H21" s="195">
        <f t="shared" ref="H21" si="2">SUM(G21:G22)</f>
        <v>417.44</v>
      </c>
      <c r="I21" s="30">
        <v>114.61</v>
      </c>
      <c r="J21" s="195">
        <f>SUM(I21:I22)</f>
        <v>323.41000000000003</v>
      </c>
      <c r="K21" s="88">
        <v>118.79</v>
      </c>
      <c r="L21" s="195">
        <f>SUM(K21:K22)</f>
        <v>313.43</v>
      </c>
      <c r="M21" s="108">
        <v>148.72</v>
      </c>
      <c r="N21" s="195">
        <f>SUM(M21:M22)</f>
        <v>341.01</v>
      </c>
      <c r="O21" s="81">
        <v>134.85</v>
      </c>
      <c r="P21" s="195">
        <f>SUM(O21:O22)</f>
        <v>349.6</v>
      </c>
      <c r="Q21" s="81">
        <v>148.31</v>
      </c>
      <c r="R21" s="185">
        <f>SUM(Q21:Q22)</f>
        <v>366.9</v>
      </c>
      <c r="S21" s="81">
        <v>144.28</v>
      </c>
      <c r="T21" s="185">
        <f>SUM(S21:S22)</f>
        <v>330.06</v>
      </c>
      <c r="U21" s="81">
        <v>102.52</v>
      </c>
      <c r="V21" s="185">
        <f>SUM(U21:U22)</f>
        <v>273.38</v>
      </c>
      <c r="W21" s="81">
        <v>153.38999999999999</v>
      </c>
      <c r="X21" s="185">
        <f>SUM(W21:W22)</f>
        <v>393.16999999999996</v>
      </c>
      <c r="Y21" s="81">
        <v>163.02000000000001</v>
      </c>
      <c r="Z21" s="185">
        <f>SUM(Y21:Y22)</f>
        <v>372.13</v>
      </c>
      <c r="AA21" s="81">
        <v>162.16999999999999</v>
      </c>
      <c r="AB21" s="185">
        <f>SUM(AA21:AA22)</f>
        <v>368.42999999999995</v>
      </c>
      <c r="AC21" s="81">
        <v>136.37</v>
      </c>
      <c r="AD21" s="185">
        <f>SUM(AC21:AC22)</f>
        <v>348.84000000000003</v>
      </c>
    </row>
    <row r="22" spans="1:30" ht="15.75" thickBot="1">
      <c r="A22" s="203"/>
      <c r="B22" s="31" t="s">
        <v>11</v>
      </c>
      <c r="C22" s="36" t="s">
        <v>67</v>
      </c>
      <c r="D22" s="33">
        <v>244.39</v>
      </c>
      <c r="E22" s="34">
        <v>231.07</v>
      </c>
      <c r="F22" s="34">
        <v>208.89</v>
      </c>
      <c r="G22" s="35">
        <v>228.55</v>
      </c>
      <c r="H22" s="196"/>
      <c r="I22" s="35">
        <v>208.8</v>
      </c>
      <c r="J22" s="196"/>
      <c r="K22" s="89">
        <v>194.64</v>
      </c>
      <c r="L22" s="196"/>
      <c r="M22" s="109">
        <v>192.29</v>
      </c>
      <c r="N22" s="196"/>
      <c r="O22" s="114">
        <v>214.75</v>
      </c>
      <c r="P22" s="196"/>
      <c r="Q22" s="114">
        <v>218.59</v>
      </c>
      <c r="R22" s="186"/>
      <c r="S22" s="114">
        <v>185.78</v>
      </c>
      <c r="T22" s="186"/>
      <c r="U22" s="159">
        <v>170.86</v>
      </c>
      <c r="V22" s="186"/>
      <c r="W22" s="159">
        <v>239.78</v>
      </c>
      <c r="X22" s="186"/>
      <c r="Y22" s="159">
        <v>209.11</v>
      </c>
      <c r="Z22" s="186"/>
      <c r="AA22" s="159">
        <v>206.26</v>
      </c>
      <c r="AB22" s="186"/>
      <c r="AC22" s="159">
        <v>212.47</v>
      </c>
      <c r="AD22" s="186"/>
    </row>
    <row r="23" spans="1:30" ht="15.75" thickBot="1">
      <c r="A23" s="134">
        <v>2212</v>
      </c>
      <c r="B23" s="13" t="s">
        <v>32</v>
      </c>
      <c r="C23" s="22" t="s">
        <v>31</v>
      </c>
      <c r="D23" s="18"/>
      <c r="E23" s="14">
        <v>50.62</v>
      </c>
      <c r="F23" s="14">
        <v>69.23</v>
      </c>
      <c r="G23" s="15">
        <v>71.92</v>
      </c>
      <c r="H23" s="56"/>
      <c r="I23" s="15">
        <v>65.540000000000006</v>
      </c>
      <c r="J23" s="58"/>
      <c r="K23" s="93">
        <v>81.38</v>
      </c>
      <c r="L23" s="99"/>
      <c r="M23" s="84">
        <v>65.87</v>
      </c>
      <c r="N23" s="116"/>
      <c r="O23" s="124">
        <v>71.83</v>
      </c>
      <c r="P23" s="142"/>
      <c r="Q23" s="124">
        <v>85.27</v>
      </c>
      <c r="R23" s="125"/>
      <c r="S23" s="124">
        <v>73.94</v>
      </c>
      <c r="T23" s="125"/>
      <c r="U23" s="124">
        <v>62.37</v>
      </c>
      <c r="V23" s="125"/>
      <c r="W23" s="124">
        <v>71.23</v>
      </c>
      <c r="X23" s="125"/>
      <c r="Y23" s="124">
        <v>60.55</v>
      </c>
      <c r="Z23" s="125"/>
      <c r="AA23" s="124">
        <v>60.52</v>
      </c>
      <c r="AB23" s="125"/>
      <c r="AC23" s="124">
        <v>60.5</v>
      </c>
      <c r="AD23" s="125"/>
    </row>
    <row r="24" spans="1:30">
      <c r="A24" s="132">
        <v>2220</v>
      </c>
      <c r="B24" s="26" t="s">
        <v>20</v>
      </c>
      <c r="C24" s="27" t="s">
        <v>19</v>
      </c>
      <c r="D24" s="28"/>
      <c r="E24" s="29">
        <v>109.17</v>
      </c>
      <c r="F24" s="29">
        <v>94.14</v>
      </c>
      <c r="G24" s="30">
        <v>147.55000000000001</v>
      </c>
      <c r="H24" s="195">
        <f>SUM(G24:G25)</f>
        <v>351.43</v>
      </c>
      <c r="I24" s="30">
        <v>108.81</v>
      </c>
      <c r="J24" s="195">
        <f>SUM(I24:I25)</f>
        <v>323.47000000000003</v>
      </c>
      <c r="K24" s="88">
        <v>110.26</v>
      </c>
      <c r="L24" s="195">
        <f>SUM(K24:K25)</f>
        <v>333.05</v>
      </c>
      <c r="M24" s="106">
        <v>110.52</v>
      </c>
      <c r="N24" s="205">
        <f>SUM(M24:M25)</f>
        <v>305.57</v>
      </c>
      <c r="O24" s="113">
        <v>131.13</v>
      </c>
      <c r="P24" s="199">
        <f>SUM(O24:O25)</f>
        <v>380.11</v>
      </c>
      <c r="Q24" s="113">
        <v>117.42</v>
      </c>
      <c r="R24" s="192">
        <f>SUM(Q24:Q25)</f>
        <v>375.73</v>
      </c>
      <c r="S24" s="113">
        <v>131.35</v>
      </c>
      <c r="T24" s="192">
        <f>SUM(S24:S25)</f>
        <v>342.96000000000004</v>
      </c>
      <c r="U24" s="113">
        <v>102.15</v>
      </c>
      <c r="V24" s="192">
        <f>SUM(U24:U25)</f>
        <v>324.63</v>
      </c>
      <c r="W24" s="113">
        <v>179.36</v>
      </c>
      <c r="X24" s="192">
        <f>SUM(W24:W25)</f>
        <v>452.98</v>
      </c>
      <c r="Y24" s="113">
        <v>127.32</v>
      </c>
      <c r="Z24" s="192">
        <f>SUM(Y24:Y25)</f>
        <v>333.98</v>
      </c>
      <c r="AA24" s="113">
        <v>151.77000000000001</v>
      </c>
      <c r="AB24" s="192">
        <f>SUM(AA24:AA25)</f>
        <v>444.93000000000006</v>
      </c>
      <c r="AC24" s="113">
        <v>186.91</v>
      </c>
      <c r="AD24" s="192">
        <f>SUM(AC24:AC25)</f>
        <v>429.66999999999996</v>
      </c>
    </row>
    <row r="25" spans="1:30" ht="15.75" thickBot="1">
      <c r="A25" s="133"/>
      <c r="B25" s="31" t="s">
        <v>20</v>
      </c>
      <c r="C25" s="36" t="s">
        <v>70</v>
      </c>
      <c r="D25" s="33"/>
      <c r="E25" s="34">
        <v>157.30000000000001</v>
      </c>
      <c r="F25" s="34">
        <v>203.54</v>
      </c>
      <c r="G25" s="35">
        <v>203.88</v>
      </c>
      <c r="H25" s="196"/>
      <c r="I25" s="35">
        <v>214.66</v>
      </c>
      <c r="J25" s="196"/>
      <c r="K25" s="89">
        <v>222.79</v>
      </c>
      <c r="L25" s="196"/>
      <c r="M25" s="107">
        <v>195.05</v>
      </c>
      <c r="N25" s="206"/>
      <c r="O25" s="114">
        <v>248.98</v>
      </c>
      <c r="P25" s="200"/>
      <c r="Q25" s="114">
        <v>258.31</v>
      </c>
      <c r="R25" s="193"/>
      <c r="S25" s="114">
        <v>211.61</v>
      </c>
      <c r="T25" s="193"/>
      <c r="U25" s="114">
        <v>222.48</v>
      </c>
      <c r="V25" s="193"/>
      <c r="W25" s="114">
        <v>273.62</v>
      </c>
      <c r="X25" s="193"/>
      <c r="Y25" s="114">
        <v>206.66</v>
      </c>
      <c r="Z25" s="193"/>
      <c r="AA25" s="114">
        <v>293.16000000000003</v>
      </c>
      <c r="AB25" s="193"/>
      <c r="AC25" s="114">
        <v>242.76</v>
      </c>
      <c r="AD25" s="193"/>
    </row>
    <row r="26" spans="1:30">
      <c r="A26" s="132">
        <v>2223</v>
      </c>
      <c r="B26" s="71" t="s">
        <v>58</v>
      </c>
      <c r="C26" s="72" t="s">
        <v>57</v>
      </c>
      <c r="D26" s="73"/>
      <c r="E26" s="74"/>
      <c r="F26" s="74">
        <v>109.34</v>
      </c>
      <c r="G26" s="75">
        <v>143.16</v>
      </c>
      <c r="H26" s="76"/>
      <c r="I26" s="77">
        <v>139.38999999999999</v>
      </c>
      <c r="J26" s="78"/>
      <c r="K26" s="94">
        <v>140.63999999999999</v>
      </c>
      <c r="L26" s="100"/>
      <c r="M26" s="81">
        <v>151.75</v>
      </c>
      <c r="N26" s="117"/>
      <c r="O26" s="81">
        <v>148.69999999999999</v>
      </c>
      <c r="P26" s="140"/>
      <c r="Q26" s="81">
        <v>147.22</v>
      </c>
      <c r="R26" s="127"/>
      <c r="S26" s="81">
        <v>142.22</v>
      </c>
      <c r="T26" s="127"/>
      <c r="U26" s="81">
        <v>140.71</v>
      </c>
      <c r="V26" s="127"/>
      <c r="W26" s="81">
        <v>153.82</v>
      </c>
      <c r="X26" s="127"/>
      <c r="Y26" s="81">
        <v>156.88999999999999</v>
      </c>
      <c r="Z26" s="127"/>
      <c r="AA26" s="81">
        <v>176.14</v>
      </c>
      <c r="AB26" s="127"/>
      <c r="AC26" s="81">
        <v>166.44</v>
      </c>
      <c r="AD26" s="127"/>
    </row>
    <row r="27" spans="1:30" ht="15.75" thickBot="1">
      <c r="A27" s="51">
        <v>2224</v>
      </c>
      <c r="B27" s="8" t="s">
        <v>27</v>
      </c>
      <c r="C27" s="20" t="s">
        <v>26</v>
      </c>
      <c r="D27" s="17">
        <v>41.98</v>
      </c>
      <c r="E27" s="6">
        <v>71.59</v>
      </c>
      <c r="F27" s="6">
        <v>65.83</v>
      </c>
      <c r="G27" s="9">
        <v>82.82</v>
      </c>
      <c r="H27" s="79"/>
      <c r="I27" s="9">
        <v>69.52</v>
      </c>
      <c r="J27" s="79"/>
      <c r="K27" s="92">
        <v>74.87</v>
      </c>
      <c r="L27" s="98"/>
      <c r="M27" s="83">
        <v>74.319999999999993</v>
      </c>
      <c r="N27" s="118"/>
      <c r="O27" s="114">
        <v>73.650000000000006</v>
      </c>
      <c r="P27" s="141"/>
      <c r="Q27" s="114">
        <v>72.260000000000005</v>
      </c>
      <c r="R27" s="128"/>
      <c r="S27" s="114">
        <v>75.709999999999994</v>
      </c>
      <c r="T27" s="128"/>
      <c r="U27" s="114">
        <v>63.86</v>
      </c>
      <c r="V27" s="128"/>
      <c r="W27" s="114">
        <v>81.209999999999994</v>
      </c>
      <c r="X27" s="128"/>
      <c r="Y27" s="114">
        <v>76.34</v>
      </c>
      <c r="Z27" s="128"/>
      <c r="AA27" s="114">
        <v>69.709999999999994</v>
      </c>
      <c r="AB27" s="128"/>
      <c r="AC27" s="114">
        <v>79.430000000000007</v>
      </c>
      <c r="AD27" s="128"/>
    </row>
    <row r="28" spans="1:30">
      <c r="A28" s="202">
        <v>2230</v>
      </c>
      <c r="B28" s="26" t="s">
        <v>52</v>
      </c>
      <c r="C28" s="27" t="s">
        <v>63</v>
      </c>
      <c r="D28" s="28"/>
      <c r="E28" s="29"/>
      <c r="F28" s="29">
        <v>76.55</v>
      </c>
      <c r="G28" s="30">
        <v>234.9</v>
      </c>
      <c r="H28" s="195">
        <f t="shared" ref="H28" si="3">SUM(G28:G29)</f>
        <v>575.72</v>
      </c>
      <c r="I28" s="30">
        <v>126.76</v>
      </c>
      <c r="J28" s="195">
        <f>SUM(I28:I29)</f>
        <v>323.94</v>
      </c>
      <c r="K28" s="88">
        <v>140.38</v>
      </c>
      <c r="L28" s="195">
        <f>SUM(K28:K29)</f>
        <v>323.62</v>
      </c>
      <c r="M28" s="106">
        <v>134.07</v>
      </c>
      <c r="N28" s="195">
        <f>SUM(M28:M29)</f>
        <v>314.93</v>
      </c>
      <c r="O28" s="81">
        <v>164.83</v>
      </c>
      <c r="P28" s="195">
        <f>SUM(O28:O29)</f>
        <v>368.57000000000005</v>
      </c>
      <c r="Q28" s="81">
        <v>180.41</v>
      </c>
      <c r="R28" s="185">
        <f>SUM(Q28:Q29)</f>
        <v>369.16999999999996</v>
      </c>
      <c r="S28" s="81">
        <v>177.43</v>
      </c>
      <c r="T28" s="185">
        <f>SUM(S28:S29)</f>
        <v>377.93</v>
      </c>
      <c r="U28" s="158">
        <v>119.96</v>
      </c>
      <c r="V28" s="185">
        <f>SUM(U28:U29)</f>
        <v>278.89</v>
      </c>
      <c r="W28" s="158">
        <v>229.75</v>
      </c>
      <c r="X28" s="185">
        <f>SUM(W28:W29)</f>
        <v>428.4</v>
      </c>
      <c r="Y28" s="158">
        <v>259.3</v>
      </c>
      <c r="Z28" s="185">
        <f>SUM(Y28:Y29)</f>
        <v>465.51</v>
      </c>
      <c r="AA28" s="158">
        <v>257.32</v>
      </c>
      <c r="AB28" s="185">
        <f>SUM(AA28:AA29)</f>
        <v>470.01</v>
      </c>
      <c r="AC28" s="158">
        <v>236.9</v>
      </c>
      <c r="AD28" s="185">
        <f>SUM(AC28:AC29)</f>
        <v>439.82</v>
      </c>
    </row>
    <row r="29" spans="1:30" ht="15.75" thickBot="1">
      <c r="A29" s="203"/>
      <c r="B29" s="31" t="s">
        <v>52</v>
      </c>
      <c r="C29" s="36" t="s">
        <v>51</v>
      </c>
      <c r="D29" s="33">
        <v>140.68</v>
      </c>
      <c r="E29" s="34">
        <v>231.19</v>
      </c>
      <c r="F29" s="34">
        <v>151.97</v>
      </c>
      <c r="G29" s="35">
        <v>340.82</v>
      </c>
      <c r="H29" s="196"/>
      <c r="I29" s="35">
        <v>197.18</v>
      </c>
      <c r="J29" s="196"/>
      <c r="K29" s="89">
        <v>183.24</v>
      </c>
      <c r="L29" s="196"/>
      <c r="M29" s="107">
        <v>180.86</v>
      </c>
      <c r="N29" s="196"/>
      <c r="O29" s="114">
        <v>203.74</v>
      </c>
      <c r="P29" s="196"/>
      <c r="Q29" s="114">
        <v>188.76</v>
      </c>
      <c r="R29" s="186"/>
      <c r="S29" s="114">
        <v>200.5</v>
      </c>
      <c r="T29" s="186"/>
      <c r="U29" s="114">
        <v>158.93</v>
      </c>
      <c r="V29" s="186"/>
      <c r="W29" s="114">
        <v>198.65</v>
      </c>
      <c r="X29" s="186"/>
      <c r="Y29" s="114">
        <v>206.21</v>
      </c>
      <c r="Z29" s="186"/>
      <c r="AA29" s="114">
        <v>212.69</v>
      </c>
      <c r="AB29" s="186"/>
      <c r="AC29" s="114">
        <v>202.92</v>
      </c>
      <c r="AD29" s="186"/>
    </row>
    <row r="30" spans="1:30" ht="15.75" thickBot="1">
      <c r="A30" s="134">
        <v>2240</v>
      </c>
      <c r="B30" s="13" t="s">
        <v>54</v>
      </c>
      <c r="C30" s="22" t="s">
        <v>53</v>
      </c>
      <c r="D30" s="18"/>
      <c r="E30" s="14">
        <v>110.69</v>
      </c>
      <c r="F30" s="14">
        <v>138.88999999999999</v>
      </c>
      <c r="G30" s="15">
        <v>149.9</v>
      </c>
      <c r="H30" s="58"/>
      <c r="I30" s="15">
        <v>143.76</v>
      </c>
      <c r="J30" s="58"/>
      <c r="K30" s="93">
        <v>142.54</v>
      </c>
      <c r="L30" s="99"/>
      <c r="M30" s="84">
        <v>142.69999999999999</v>
      </c>
      <c r="N30" s="116"/>
      <c r="O30" s="124">
        <v>144.96</v>
      </c>
      <c r="P30" s="142"/>
      <c r="Q30" s="124">
        <v>144.86000000000001</v>
      </c>
      <c r="R30" s="125"/>
      <c r="S30" s="124">
        <v>142.82</v>
      </c>
      <c r="T30" s="125"/>
      <c r="U30" s="124">
        <v>138.82</v>
      </c>
      <c r="V30" s="125"/>
      <c r="W30" s="124">
        <v>144.36000000000001</v>
      </c>
      <c r="X30" s="125"/>
      <c r="Y30" s="124">
        <v>139.25</v>
      </c>
      <c r="Z30" s="125"/>
      <c r="AA30" s="124">
        <v>145.58000000000001</v>
      </c>
      <c r="AB30" s="125"/>
      <c r="AC30" s="124">
        <v>142.08000000000001</v>
      </c>
      <c r="AD30" s="125"/>
    </row>
    <row r="31" spans="1:30">
      <c r="A31" s="202">
        <v>2301</v>
      </c>
      <c r="B31" s="26" t="s">
        <v>13</v>
      </c>
      <c r="C31" s="27" t="s">
        <v>12</v>
      </c>
      <c r="D31" s="28">
        <v>126.41</v>
      </c>
      <c r="E31" s="29">
        <v>103.64</v>
      </c>
      <c r="F31" s="29">
        <v>93.82</v>
      </c>
      <c r="G31" s="30">
        <v>148.53</v>
      </c>
      <c r="H31" s="195">
        <f>SUM(G31:G34)</f>
        <v>497.07</v>
      </c>
      <c r="I31" s="30">
        <v>135.05000000000001</v>
      </c>
      <c r="J31" s="195">
        <f>SUM(I31:I34)</f>
        <v>433.74999999999994</v>
      </c>
      <c r="K31" s="88">
        <v>165.43</v>
      </c>
      <c r="L31" s="195">
        <f>SUM(K31:K34)</f>
        <v>466.53000000000003</v>
      </c>
      <c r="M31" s="108">
        <v>226.44</v>
      </c>
      <c r="N31" s="195">
        <f>SUM(M31:M34)</f>
        <v>512.14</v>
      </c>
      <c r="O31" s="81">
        <v>274.20999999999998</v>
      </c>
      <c r="P31" s="195">
        <f>SUM(O31:O34)</f>
        <v>655.97</v>
      </c>
      <c r="Q31" s="81">
        <v>252.03</v>
      </c>
      <c r="R31" s="185">
        <f>SUM(Q31:Q34)</f>
        <v>561.19000000000005</v>
      </c>
      <c r="S31" s="81">
        <v>160.97</v>
      </c>
      <c r="T31" s="185">
        <f>SUM(S31:S34)</f>
        <v>462.11</v>
      </c>
      <c r="U31" s="158">
        <v>139.02000000000001</v>
      </c>
      <c r="V31" s="185">
        <f>SUM(U31:U34)</f>
        <v>436.39000000000004</v>
      </c>
      <c r="W31" s="158">
        <v>308.68</v>
      </c>
      <c r="X31" s="185">
        <f>SUM(W31:W34)</f>
        <v>789.9</v>
      </c>
      <c r="Y31" s="158">
        <v>170.95</v>
      </c>
      <c r="Z31" s="185">
        <f>SUM(Y31:Y34)</f>
        <v>550.51</v>
      </c>
      <c r="AA31" s="158">
        <v>195.38</v>
      </c>
      <c r="AB31" s="185">
        <f>SUM(AA31:AA34)</f>
        <v>571.66</v>
      </c>
      <c r="AC31" s="158">
        <v>175.06</v>
      </c>
      <c r="AD31" s="185">
        <f>SUM(AC31:AC34)</f>
        <v>540.59</v>
      </c>
    </row>
    <row r="32" spans="1:30">
      <c r="A32" s="204"/>
      <c r="B32" s="7" t="s">
        <v>13</v>
      </c>
      <c r="C32" s="1" t="s">
        <v>44</v>
      </c>
      <c r="D32" s="16">
        <v>189.46</v>
      </c>
      <c r="E32" s="2">
        <v>203.59</v>
      </c>
      <c r="F32" s="2">
        <v>146.71</v>
      </c>
      <c r="G32" s="3">
        <v>225.43</v>
      </c>
      <c r="H32" s="201"/>
      <c r="I32" s="3">
        <v>174.1</v>
      </c>
      <c r="J32" s="201"/>
      <c r="K32" s="91">
        <v>179.74</v>
      </c>
      <c r="L32" s="201"/>
      <c r="M32" s="110">
        <v>164.3</v>
      </c>
      <c r="N32" s="201"/>
      <c r="O32" s="82">
        <v>260.86</v>
      </c>
      <c r="P32" s="201"/>
      <c r="Q32" s="82">
        <v>185.81</v>
      </c>
      <c r="R32" s="191"/>
      <c r="S32" s="82">
        <v>179.9</v>
      </c>
      <c r="T32" s="191"/>
      <c r="U32" s="157">
        <v>152.06</v>
      </c>
      <c r="V32" s="191"/>
      <c r="W32" s="157">
        <v>253.18</v>
      </c>
      <c r="X32" s="191"/>
      <c r="Y32" s="157">
        <v>178.7</v>
      </c>
      <c r="Z32" s="191"/>
      <c r="AA32" s="157">
        <v>185.28</v>
      </c>
      <c r="AB32" s="191"/>
      <c r="AC32" s="157">
        <v>182.78</v>
      </c>
      <c r="AD32" s="191"/>
    </row>
    <row r="33" spans="1:30">
      <c r="A33" s="204"/>
      <c r="B33" s="8" t="s">
        <v>13</v>
      </c>
      <c r="C33" s="20" t="s">
        <v>60</v>
      </c>
      <c r="D33" s="17"/>
      <c r="E33" s="6"/>
      <c r="F33" s="6">
        <v>20.25</v>
      </c>
      <c r="G33" s="25">
        <v>62.66</v>
      </c>
      <c r="H33" s="201"/>
      <c r="I33" s="3">
        <v>64.150000000000006</v>
      </c>
      <c r="J33" s="201"/>
      <c r="K33" s="91">
        <v>60.91</v>
      </c>
      <c r="L33" s="201"/>
      <c r="M33" s="110">
        <v>60.95</v>
      </c>
      <c r="N33" s="201"/>
      <c r="O33" s="82">
        <v>60.45</v>
      </c>
      <c r="P33" s="201"/>
      <c r="Q33" s="82">
        <v>62.9</v>
      </c>
      <c r="R33" s="191"/>
      <c r="S33" s="82">
        <v>60.79</v>
      </c>
      <c r="T33" s="191"/>
      <c r="U33" s="82">
        <v>60.81</v>
      </c>
      <c r="V33" s="191"/>
      <c r="W33" s="82">
        <v>61.39</v>
      </c>
      <c r="X33" s="191"/>
      <c r="Y33" s="82">
        <v>63.71</v>
      </c>
      <c r="Z33" s="191"/>
      <c r="AA33" s="82">
        <v>61.12</v>
      </c>
      <c r="AB33" s="191"/>
      <c r="AC33" s="82">
        <v>62.85</v>
      </c>
      <c r="AD33" s="191"/>
    </row>
    <row r="34" spans="1:30" ht="15.75" thickBot="1">
      <c r="A34" s="203"/>
      <c r="B34" s="31" t="s">
        <v>84</v>
      </c>
      <c r="C34" s="32" t="s">
        <v>28</v>
      </c>
      <c r="D34" s="33"/>
      <c r="E34" s="34"/>
      <c r="F34" s="34">
        <v>20.149999999999999</v>
      </c>
      <c r="G34" s="35">
        <v>60.45</v>
      </c>
      <c r="H34" s="196"/>
      <c r="I34" s="44">
        <v>60.45</v>
      </c>
      <c r="J34" s="196"/>
      <c r="K34" s="89">
        <v>60.45</v>
      </c>
      <c r="L34" s="196"/>
      <c r="M34" s="109">
        <v>60.45</v>
      </c>
      <c r="N34" s="196"/>
      <c r="O34" s="114">
        <v>60.45</v>
      </c>
      <c r="P34" s="196"/>
      <c r="Q34" s="114">
        <v>60.45</v>
      </c>
      <c r="R34" s="186"/>
      <c r="S34" s="114">
        <v>60.45</v>
      </c>
      <c r="T34" s="186"/>
      <c r="U34" s="159">
        <v>84.5</v>
      </c>
      <c r="V34" s="186"/>
      <c r="W34" s="159">
        <v>166.65</v>
      </c>
      <c r="X34" s="186"/>
      <c r="Y34" s="159">
        <v>137.15</v>
      </c>
      <c r="Z34" s="186"/>
      <c r="AA34" s="159">
        <v>129.88</v>
      </c>
      <c r="AB34" s="186"/>
      <c r="AC34" s="159">
        <v>119.9</v>
      </c>
      <c r="AD34" s="186"/>
    </row>
    <row r="35" spans="1:30" ht="15.75" thickBot="1">
      <c r="A35" s="134">
        <v>2303</v>
      </c>
      <c r="B35" s="13" t="s">
        <v>34</v>
      </c>
      <c r="C35" s="22" t="s">
        <v>33</v>
      </c>
      <c r="D35" s="18">
        <v>64.67</v>
      </c>
      <c r="E35" s="14">
        <v>64.34</v>
      </c>
      <c r="F35" s="14">
        <v>60.79</v>
      </c>
      <c r="G35" s="15">
        <v>74.489999999999995</v>
      </c>
      <c r="H35" s="58"/>
      <c r="I35" s="15">
        <v>62.87</v>
      </c>
      <c r="J35" s="58"/>
      <c r="K35" s="93">
        <v>68.2</v>
      </c>
      <c r="L35" s="99"/>
      <c r="M35" s="84">
        <v>62.78</v>
      </c>
      <c r="N35" s="116"/>
      <c r="O35" s="124">
        <v>67.53</v>
      </c>
      <c r="P35" s="142"/>
      <c r="Q35" s="124">
        <v>74.349999999999994</v>
      </c>
      <c r="R35" s="125"/>
      <c r="S35" s="124">
        <v>70.91</v>
      </c>
      <c r="T35" s="125"/>
      <c r="U35" s="124">
        <v>62.83</v>
      </c>
      <c r="V35" s="125"/>
      <c r="W35" s="124">
        <v>71.23</v>
      </c>
      <c r="X35" s="125"/>
      <c r="Y35" s="124">
        <v>64.77</v>
      </c>
      <c r="Z35" s="125"/>
      <c r="AA35" s="124">
        <v>69.86</v>
      </c>
      <c r="AB35" s="125"/>
      <c r="AC35" s="124">
        <v>97.89</v>
      </c>
      <c r="AD35" s="125"/>
    </row>
    <row r="36" spans="1:30">
      <c r="A36" s="202">
        <v>2401</v>
      </c>
      <c r="B36" s="26" t="s">
        <v>46</v>
      </c>
      <c r="C36" s="27" t="s">
        <v>45</v>
      </c>
      <c r="D36" s="28"/>
      <c r="E36" s="29"/>
      <c r="F36" s="29">
        <v>74.94</v>
      </c>
      <c r="G36" s="30">
        <v>510.63</v>
      </c>
      <c r="H36" s="195">
        <f t="shared" ref="H36" si="4">SUM(G36:G37)</f>
        <v>648.94000000000005</v>
      </c>
      <c r="I36" s="30">
        <v>182.09</v>
      </c>
      <c r="J36" s="195">
        <f>SUM(I36:I37)</f>
        <v>329.11</v>
      </c>
      <c r="K36" s="88">
        <v>237.79</v>
      </c>
      <c r="L36" s="195">
        <f>SUM(K36:K37)</f>
        <v>380.13</v>
      </c>
      <c r="M36" s="108">
        <v>204.62</v>
      </c>
      <c r="N36" s="195">
        <f>SUM(M36:M37)</f>
        <v>351.76</v>
      </c>
      <c r="O36" s="81">
        <v>286.39999999999998</v>
      </c>
      <c r="P36" s="195">
        <f>SUM(O36:O37)</f>
        <v>431.90999999999997</v>
      </c>
      <c r="Q36" s="81">
        <v>214.25</v>
      </c>
      <c r="R36" s="185">
        <f>SUM(Q36:Q37)</f>
        <v>355.99</v>
      </c>
      <c r="S36" s="81">
        <v>229.58</v>
      </c>
      <c r="T36" s="185">
        <f>SUM(S36:S37)</f>
        <v>372.88</v>
      </c>
      <c r="U36" s="158">
        <v>141.11000000000001</v>
      </c>
      <c r="V36" s="185">
        <f>SUM(U36:U37)</f>
        <v>282.45000000000005</v>
      </c>
      <c r="W36" s="158">
        <v>325.06</v>
      </c>
      <c r="X36" s="185">
        <f>SUM(W36:W37)</f>
        <v>476.45</v>
      </c>
      <c r="Y36" s="158">
        <v>215.58</v>
      </c>
      <c r="Z36" s="185">
        <f>SUM(Y36:Y37)</f>
        <v>372.20000000000005</v>
      </c>
      <c r="AA36" s="158">
        <v>251.54</v>
      </c>
      <c r="AB36" s="185">
        <f>SUM(AA36:AA37)</f>
        <v>396.03999999999996</v>
      </c>
      <c r="AC36" s="158">
        <v>249.46</v>
      </c>
      <c r="AD36" s="185">
        <f>SUM(AC36:AC37)</f>
        <v>410.6</v>
      </c>
    </row>
    <row r="37" spans="1:30" ht="15.75" thickBot="1">
      <c r="A37" s="203"/>
      <c r="B37" s="37" t="s">
        <v>46</v>
      </c>
      <c r="C37" s="36" t="s">
        <v>24</v>
      </c>
      <c r="D37" s="33"/>
      <c r="E37" s="80">
        <v>136.68</v>
      </c>
      <c r="F37" s="38">
        <v>138.91</v>
      </c>
      <c r="G37" s="35">
        <v>138.31</v>
      </c>
      <c r="H37" s="196"/>
      <c r="I37" s="35">
        <v>147.02000000000001</v>
      </c>
      <c r="J37" s="196"/>
      <c r="K37" s="89">
        <v>142.34</v>
      </c>
      <c r="L37" s="196"/>
      <c r="M37" s="109">
        <v>147.13999999999999</v>
      </c>
      <c r="N37" s="196"/>
      <c r="O37" s="114">
        <v>145.51</v>
      </c>
      <c r="P37" s="196"/>
      <c r="Q37" s="114">
        <v>141.74</v>
      </c>
      <c r="R37" s="186"/>
      <c r="S37" s="114">
        <v>143.30000000000001</v>
      </c>
      <c r="T37" s="186"/>
      <c r="U37" s="114">
        <v>141.34</v>
      </c>
      <c r="V37" s="186"/>
      <c r="W37" s="114">
        <v>151.38999999999999</v>
      </c>
      <c r="X37" s="186"/>
      <c r="Y37" s="114">
        <v>156.62</v>
      </c>
      <c r="Z37" s="186"/>
      <c r="AA37" s="114">
        <v>144.5</v>
      </c>
      <c r="AB37" s="186"/>
      <c r="AC37" s="114">
        <v>161.13999999999999</v>
      </c>
      <c r="AD37" s="186"/>
    </row>
    <row r="38" spans="1:30">
      <c r="A38" s="49">
        <v>2402</v>
      </c>
      <c r="B38" s="10" t="s">
        <v>81</v>
      </c>
      <c r="C38" s="21" t="s">
        <v>80</v>
      </c>
      <c r="D38" s="19">
        <v>105.76</v>
      </c>
      <c r="E38" s="11">
        <v>197.64</v>
      </c>
      <c r="F38" s="11">
        <v>172.26</v>
      </c>
      <c r="G38" s="12">
        <v>171.67</v>
      </c>
      <c r="H38" s="57"/>
      <c r="I38" s="12">
        <v>161.44999999999999</v>
      </c>
      <c r="J38" s="53"/>
      <c r="K38" s="90">
        <v>178.01</v>
      </c>
      <c r="L38" s="96"/>
      <c r="M38" s="81">
        <v>186.34</v>
      </c>
      <c r="N38" s="117"/>
      <c r="O38" s="81">
        <v>292.01</v>
      </c>
      <c r="P38" s="116"/>
      <c r="Q38" s="81">
        <v>185.66</v>
      </c>
      <c r="R38" s="103"/>
      <c r="S38" s="81">
        <v>175.18</v>
      </c>
      <c r="T38" s="103"/>
      <c r="U38" s="81">
        <v>146.63999999999999</v>
      </c>
      <c r="V38" s="103"/>
      <c r="W38" s="81">
        <v>204.67</v>
      </c>
      <c r="X38" s="103"/>
      <c r="Y38" s="81">
        <v>174.53</v>
      </c>
      <c r="Z38" s="103"/>
      <c r="AA38" s="81">
        <v>197.18</v>
      </c>
      <c r="AB38" s="103"/>
      <c r="AC38" s="81">
        <v>173.76</v>
      </c>
      <c r="AD38" s="103"/>
    </row>
    <row r="39" spans="1:30">
      <c r="A39" s="50">
        <v>2404</v>
      </c>
      <c r="B39" s="7" t="s">
        <v>77</v>
      </c>
      <c r="C39" s="1" t="s">
        <v>76</v>
      </c>
      <c r="D39" s="16"/>
      <c r="E39" s="2">
        <v>110.57</v>
      </c>
      <c r="F39" s="5">
        <v>162.43</v>
      </c>
      <c r="G39" s="3">
        <v>174.03</v>
      </c>
      <c r="H39" s="54"/>
      <c r="I39" s="3">
        <v>170.98</v>
      </c>
      <c r="J39" s="54"/>
      <c r="K39" s="91">
        <v>151.13</v>
      </c>
      <c r="L39" s="97"/>
      <c r="M39" s="82">
        <v>142.85</v>
      </c>
      <c r="N39" s="117"/>
      <c r="O39" s="82">
        <v>145.80000000000001</v>
      </c>
      <c r="P39" s="117"/>
      <c r="Q39" s="82">
        <v>145.61000000000001</v>
      </c>
      <c r="R39" s="105"/>
      <c r="S39" s="82">
        <v>231.58</v>
      </c>
      <c r="T39" s="105"/>
      <c r="U39" s="157">
        <v>176.45</v>
      </c>
      <c r="V39" s="105"/>
      <c r="W39" s="157">
        <v>330.41</v>
      </c>
      <c r="X39" s="105"/>
      <c r="Y39" s="157">
        <v>276.83999999999997</v>
      </c>
      <c r="Z39" s="105"/>
      <c r="AA39" s="157">
        <v>237</v>
      </c>
      <c r="AB39" s="105"/>
      <c r="AC39" s="157">
        <v>314.88</v>
      </c>
      <c r="AD39" s="105"/>
    </row>
    <row r="40" spans="1:30">
      <c r="A40" s="50">
        <v>2420</v>
      </c>
      <c r="B40" s="7" t="s">
        <v>62</v>
      </c>
      <c r="C40" s="1" t="s">
        <v>61</v>
      </c>
      <c r="D40" s="16">
        <v>246.22</v>
      </c>
      <c r="E40" s="2">
        <v>241.51</v>
      </c>
      <c r="F40" s="2">
        <v>148.13</v>
      </c>
      <c r="G40" s="3">
        <v>318.5</v>
      </c>
      <c r="H40" s="54"/>
      <c r="I40" s="3">
        <v>239.54</v>
      </c>
      <c r="J40" s="54"/>
      <c r="K40" s="91">
        <v>259.2</v>
      </c>
      <c r="L40" s="97"/>
      <c r="M40" s="82">
        <v>231.86</v>
      </c>
      <c r="N40" s="117"/>
      <c r="O40" s="82">
        <v>295.85000000000002</v>
      </c>
      <c r="P40" s="117"/>
      <c r="Q40" s="82">
        <v>192.22</v>
      </c>
      <c r="R40" s="105"/>
      <c r="S40" s="82">
        <v>148.25</v>
      </c>
      <c r="T40" s="105"/>
      <c r="U40" s="82">
        <v>140.86000000000001</v>
      </c>
      <c r="V40" s="105"/>
      <c r="W40" s="82">
        <v>151.72999999999999</v>
      </c>
      <c r="X40" s="105"/>
      <c r="Y40" s="82">
        <v>144.5</v>
      </c>
      <c r="Z40" s="105"/>
      <c r="AA40" s="82">
        <v>144.74</v>
      </c>
      <c r="AB40" s="105"/>
      <c r="AC40" s="82">
        <v>146.47</v>
      </c>
      <c r="AD40" s="105"/>
    </row>
    <row r="41" spans="1:30" ht="15.75" thickBot="1">
      <c r="A41" s="51">
        <v>2421</v>
      </c>
      <c r="B41" s="8" t="s">
        <v>69</v>
      </c>
      <c r="C41" s="20" t="s">
        <v>68</v>
      </c>
      <c r="D41" s="17">
        <v>247.01</v>
      </c>
      <c r="E41" s="6">
        <v>224.52</v>
      </c>
      <c r="F41" s="6">
        <v>144.88999999999999</v>
      </c>
      <c r="G41" s="9">
        <v>213.38</v>
      </c>
      <c r="H41" s="59"/>
      <c r="I41" s="9">
        <v>171.07</v>
      </c>
      <c r="J41" s="55"/>
      <c r="K41" s="92">
        <v>184.08</v>
      </c>
      <c r="L41" s="98"/>
      <c r="M41" s="83">
        <v>182.93</v>
      </c>
      <c r="N41" s="117"/>
      <c r="O41" s="114">
        <v>223.99</v>
      </c>
      <c r="P41" s="143"/>
      <c r="Q41" s="114">
        <v>224.83</v>
      </c>
      <c r="R41" s="120"/>
      <c r="S41" s="114">
        <v>202.54</v>
      </c>
      <c r="T41" s="120"/>
      <c r="U41" s="114">
        <v>170.58</v>
      </c>
      <c r="V41" s="120"/>
      <c r="W41" s="114">
        <v>260.39999999999998</v>
      </c>
      <c r="X41" s="120"/>
      <c r="Y41" s="114">
        <v>198.91</v>
      </c>
      <c r="Z41" s="120"/>
      <c r="AA41" s="114">
        <v>173.18</v>
      </c>
      <c r="AB41" s="120"/>
      <c r="AC41" s="114">
        <v>267.89</v>
      </c>
      <c r="AD41" s="120"/>
    </row>
    <row r="42" spans="1:30">
      <c r="A42" s="202">
        <v>2430</v>
      </c>
      <c r="B42" s="26" t="s">
        <v>17</v>
      </c>
      <c r="C42" s="27" t="s">
        <v>16</v>
      </c>
      <c r="D42" s="28">
        <v>105.96</v>
      </c>
      <c r="E42" s="29">
        <v>98.43</v>
      </c>
      <c r="F42" s="29">
        <v>94.05</v>
      </c>
      <c r="G42" s="30">
        <v>99.33</v>
      </c>
      <c r="H42" s="195">
        <f t="shared" ref="H42" si="5">SUM(G42:G43)</f>
        <v>310.10000000000002</v>
      </c>
      <c r="I42" s="30">
        <v>108.02</v>
      </c>
      <c r="J42" s="195">
        <f>SUM(I42:I43)</f>
        <v>324.93</v>
      </c>
      <c r="K42" s="88">
        <v>148.19</v>
      </c>
      <c r="L42" s="195">
        <f>SUM(K42:K43)</f>
        <v>353.32</v>
      </c>
      <c r="M42" s="113">
        <v>127.43</v>
      </c>
      <c r="N42" s="199">
        <f>SUM(M42:M43)</f>
        <v>316.93</v>
      </c>
      <c r="O42" s="81">
        <v>109.24</v>
      </c>
      <c r="P42" s="195">
        <f>SUM(O42:O43)</f>
        <v>309.62</v>
      </c>
      <c r="Q42" s="81">
        <v>156.94999999999999</v>
      </c>
      <c r="R42" s="185">
        <f>SUM(Q42:Q43)</f>
        <v>370.19</v>
      </c>
      <c r="S42" s="81">
        <v>134.26</v>
      </c>
      <c r="T42" s="185">
        <f>SUM(S42:S43)</f>
        <v>313.73</v>
      </c>
      <c r="U42" s="81">
        <v>94.41</v>
      </c>
      <c r="V42" s="185">
        <f>SUM(U42:U43)</f>
        <v>241.75</v>
      </c>
      <c r="W42" s="81">
        <v>170.24</v>
      </c>
      <c r="X42" s="185">
        <f>SUM(W42:W43)</f>
        <v>391.81</v>
      </c>
      <c r="Y42" s="81">
        <v>174.07</v>
      </c>
      <c r="Z42" s="185">
        <f>SUM(Y42:Y43)</f>
        <v>399</v>
      </c>
      <c r="AA42" s="81">
        <v>128.22</v>
      </c>
      <c r="AB42" s="185">
        <f>SUM(AA42:AA43)</f>
        <v>345.35</v>
      </c>
      <c r="AC42" s="81">
        <v>168.4</v>
      </c>
      <c r="AD42" s="185">
        <f>SUM(AC42:AC43)</f>
        <v>412.74</v>
      </c>
    </row>
    <row r="43" spans="1:30" ht="15.75" thickBot="1">
      <c r="A43" s="203"/>
      <c r="B43" s="31" t="s">
        <v>17</v>
      </c>
      <c r="C43" s="36" t="s">
        <v>64</v>
      </c>
      <c r="D43" s="33">
        <v>139.22</v>
      </c>
      <c r="E43" s="34">
        <v>251.98</v>
      </c>
      <c r="F43" s="34">
        <v>242.32</v>
      </c>
      <c r="G43" s="35">
        <v>210.77</v>
      </c>
      <c r="H43" s="196"/>
      <c r="I43" s="35">
        <v>216.91</v>
      </c>
      <c r="J43" s="196"/>
      <c r="K43" s="89">
        <v>205.13</v>
      </c>
      <c r="L43" s="196"/>
      <c r="M43" s="114">
        <v>189.5</v>
      </c>
      <c r="N43" s="200"/>
      <c r="O43" s="114">
        <v>200.38</v>
      </c>
      <c r="P43" s="196"/>
      <c r="Q43" s="114">
        <v>213.24</v>
      </c>
      <c r="R43" s="186"/>
      <c r="S43" s="114">
        <v>179.47</v>
      </c>
      <c r="T43" s="186"/>
      <c r="U43" s="114">
        <v>147.34</v>
      </c>
      <c r="V43" s="186"/>
      <c r="W43" s="114">
        <v>221.57</v>
      </c>
      <c r="X43" s="186"/>
      <c r="Y43" s="114">
        <v>224.93</v>
      </c>
      <c r="Z43" s="186"/>
      <c r="AA43" s="114">
        <v>217.13</v>
      </c>
      <c r="AB43" s="186"/>
      <c r="AC43" s="114">
        <v>244.34</v>
      </c>
      <c r="AD43" s="186"/>
    </row>
    <row r="44" spans="1:30">
      <c r="A44" s="49">
        <v>2431</v>
      </c>
      <c r="B44" s="10" t="s">
        <v>22</v>
      </c>
      <c r="C44" s="21" t="s">
        <v>21</v>
      </c>
      <c r="D44" s="19"/>
      <c r="E44" s="11">
        <v>59.32</v>
      </c>
      <c r="F44" s="11">
        <v>94.04</v>
      </c>
      <c r="G44" s="12">
        <v>143.15</v>
      </c>
      <c r="H44" s="53"/>
      <c r="I44" s="12">
        <v>153.76</v>
      </c>
      <c r="J44" s="53"/>
      <c r="K44" s="90">
        <v>162.85</v>
      </c>
      <c r="L44" s="96"/>
      <c r="M44" s="96">
        <v>168.38</v>
      </c>
      <c r="N44" s="117"/>
      <c r="O44" s="81">
        <v>249.86</v>
      </c>
      <c r="P44" s="116"/>
      <c r="Q44" s="81">
        <v>151.54</v>
      </c>
      <c r="R44" s="103"/>
      <c r="S44" s="81">
        <v>155.16</v>
      </c>
      <c r="T44" s="103"/>
      <c r="U44" s="81">
        <v>99.33</v>
      </c>
      <c r="V44" s="103"/>
      <c r="W44" s="81">
        <v>150.28</v>
      </c>
      <c r="X44" s="103"/>
      <c r="Y44" s="81">
        <v>126.33</v>
      </c>
      <c r="Z44" s="103"/>
      <c r="AA44" s="81">
        <v>127.43</v>
      </c>
      <c r="AB44" s="103"/>
      <c r="AC44" s="81">
        <v>137.84</v>
      </c>
      <c r="AD44" s="103"/>
    </row>
    <row r="45" spans="1:30">
      <c r="A45" s="50">
        <v>2433</v>
      </c>
      <c r="B45" s="7" t="s">
        <v>59</v>
      </c>
      <c r="C45" s="1" t="s">
        <v>93</v>
      </c>
      <c r="D45" s="16"/>
      <c r="E45" s="2"/>
      <c r="F45" s="2">
        <v>44.59</v>
      </c>
      <c r="G45" s="4">
        <v>64.58</v>
      </c>
      <c r="H45" s="54"/>
      <c r="I45" s="3">
        <v>62.97</v>
      </c>
      <c r="J45" s="54"/>
      <c r="K45" s="91">
        <v>68.44</v>
      </c>
      <c r="L45" s="97"/>
      <c r="M45" s="97">
        <v>66.83</v>
      </c>
      <c r="N45" s="117"/>
      <c r="O45" s="82">
        <v>76.31</v>
      </c>
      <c r="P45" s="117"/>
      <c r="Q45" s="82">
        <v>66.930000000000007</v>
      </c>
      <c r="R45" s="105"/>
      <c r="S45" s="82">
        <v>65.3</v>
      </c>
      <c r="T45" s="105"/>
      <c r="U45" s="82">
        <v>66.069999999999993</v>
      </c>
      <c r="V45" s="105"/>
      <c r="W45" s="82">
        <v>73.45</v>
      </c>
      <c r="X45" s="105"/>
      <c r="Y45" s="82">
        <v>65.13</v>
      </c>
      <c r="Z45" s="105"/>
      <c r="AA45" s="82">
        <v>69.81</v>
      </c>
      <c r="AB45" s="105"/>
      <c r="AC45" s="82">
        <v>62.13</v>
      </c>
      <c r="AD45" s="105"/>
    </row>
    <row r="46" spans="1:30">
      <c r="A46" s="50">
        <v>2434</v>
      </c>
      <c r="B46" s="7" t="s">
        <v>43</v>
      </c>
      <c r="C46" s="1" t="s">
        <v>42</v>
      </c>
      <c r="D46" s="16">
        <v>93.45</v>
      </c>
      <c r="E46" s="2">
        <v>145.94</v>
      </c>
      <c r="F46" s="2">
        <v>137.76</v>
      </c>
      <c r="G46" s="3">
        <v>152.16</v>
      </c>
      <c r="H46" s="54"/>
      <c r="I46" s="3">
        <v>148.75</v>
      </c>
      <c r="J46" s="54"/>
      <c r="K46" s="91">
        <v>149.06</v>
      </c>
      <c r="L46" s="97"/>
      <c r="M46" s="97">
        <v>142.02000000000001</v>
      </c>
      <c r="N46" s="117"/>
      <c r="O46" s="82">
        <v>139.66</v>
      </c>
      <c r="P46" s="117"/>
      <c r="Q46" s="82">
        <v>137.52000000000001</v>
      </c>
      <c r="R46" s="105"/>
      <c r="S46" s="82">
        <v>142.68</v>
      </c>
      <c r="T46" s="105"/>
      <c r="U46" s="82">
        <v>141.79</v>
      </c>
      <c r="V46" s="105"/>
      <c r="W46" s="82">
        <v>145.82</v>
      </c>
      <c r="X46" s="105"/>
      <c r="Y46" s="82">
        <v>140.76</v>
      </c>
      <c r="Z46" s="105"/>
      <c r="AA46" s="82">
        <v>139.44</v>
      </c>
      <c r="AB46" s="105"/>
      <c r="AC46" s="82">
        <v>142.12</v>
      </c>
      <c r="AD46" s="105"/>
    </row>
    <row r="47" spans="1:30" ht="15.75" thickBot="1">
      <c r="A47" s="50">
        <v>2441</v>
      </c>
      <c r="B47" s="7" t="s">
        <v>72</v>
      </c>
      <c r="C47" s="1" t="s">
        <v>71</v>
      </c>
      <c r="D47" s="16"/>
      <c r="E47" s="2">
        <v>106.38</v>
      </c>
      <c r="F47" s="2">
        <v>137.41999999999999</v>
      </c>
      <c r="G47" s="3">
        <v>154.9</v>
      </c>
      <c r="H47" s="54"/>
      <c r="I47" s="3">
        <v>141.82</v>
      </c>
      <c r="J47" s="54"/>
      <c r="K47" s="91">
        <v>140.6</v>
      </c>
      <c r="L47" s="97"/>
      <c r="M47" s="97">
        <v>143.22999999999999</v>
      </c>
      <c r="N47" s="117"/>
      <c r="O47" s="82">
        <v>141.63</v>
      </c>
      <c r="P47" s="117"/>
      <c r="Q47" s="82">
        <v>141.82</v>
      </c>
      <c r="R47" s="105"/>
      <c r="S47" s="82">
        <v>150.94</v>
      </c>
      <c r="T47" s="105"/>
      <c r="U47" s="82">
        <v>143.59</v>
      </c>
      <c r="V47" s="105"/>
      <c r="W47" s="82">
        <v>159.46</v>
      </c>
      <c r="X47" s="105"/>
      <c r="Y47" s="82">
        <v>152.88</v>
      </c>
      <c r="Z47" s="105"/>
      <c r="AA47" s="82">
        <v>139.75</v>
      </c>
      <c r="AB47" s="105"/>
      <c r="AC47" s="82">
        <v>156.47999999999999</v>
      </c>
      <c r="AD47" s="105"/>
    </row>
    <row r="48" spans="1:30" ht="15.75" thickBot="1">
      <c r="A48" s="52" t="s">
        <v>82</v>
      </c>
      <c r="B48" s="39"/>
      <c r="C48" s="43"/>
      <c r="D48" s="40">
        <v>3777.04</v>
      </c>
      <c r="E48" s="40">
        <v>5432.7</v>
      </c>
      <c r="F48" s="41">
        <v>5580.95</v>
      </c>
      <c r="G48" s="42">
        <f>SUM(G4:G47)</f>
        <v>8094.239999999998</v>
      </c>
      <c r="H48" s="60"/>
      <c r="I48" s="42">
        <f>SUM(I4:I47)</f>
        <v>6672.39</v>
      </c>
      <c r="J48" s="60"/>
      <c r="K48" s="95">
        <f>SUM(K4:K47)</f>
        <v>6817.4</v>
      </c>
      <c r="L48" s="85"/>
      <c r="M48" s="115">
        <f>SUM(M4:M47)</f>
        <v>6690.7500000000009</v>
      </c>
      <c r="N48" s="119"/>
      <c r="O48" s="126">
        <f>SUM(O4:O47)</f>
        <v>7757.48</v>
      </c>
      <c r="P48" s="144"/>
      <c r="Q48" s="145">
        <f>SUM(Q4:Q47)</f>
        <v>7221.8499999999995</v>
      </c>
      <c r="R48" s="146"/>
      <c r="S48" s="145">
        <f>SUM(S4:S47)</f>
        <v>6973.35</v>
      </c>
      <c r="T48" s="146"/>
      <c r="U48" s="149">
        <f>SUM(U4:U47)</f>
        <v>5753.3099999999995</v>
      </c>
      <c r="V48" s="146"/>
      <c r="W48" s="149">
        <f>SUM(W4:W47)</f>
        <v>8410.5499999999975</v>
      </c>
      <c r="X48" s="146"/>
      <c r="Y48" s="149">
        <f>SUM(Y4:Y47)</f>
        <v>7124.2</v>
      </c>
      <c r="Z48" s="146"/>
      <c r="AA48" s="149">
        <f>SUM(AA4:AA47)</f>
        <v>7193.57</v>
      </c>
      <c r="AB48" s="146"/>
      <c r="AC48" s="149">
        <f>SUM(AC4:AC47)</f>
        <v>7660.9500000000007</v>
      </c>
      <c r="AD48" s="146"/>
    </row>
  </sheetData>
  <mergeCells count="143">
    <mergeCell ref="AB36:AB37"/>
    <mergeCell ref="AB42:AB43"/>
    <mergeCell ref="AB2:AB3"/>
    <mergeCell ref="AB4:AB5"/>
    <mergeCell ref="AB6:AB7"/>
    <mergeCell ref="AB12:AB14"/>
    <mergeCell ref="AB18:AB19"/>
    <mergeCell ref="AB21:AB22"/>
    <mergeCell ref="AB24:AB25"/>
    <mergeCell ref="AB28:AB29"/>
    <mergeCell ref="AB31:AB34"/>
    <mergeCell ref="Z36:Z37"/>
    <mergeCell ref="Z42:Z43"/>
    <mergeCell ref="Z2:Z3"/>
    <mergeCell ref="Z4:Z5"/>
    <mergeCell ref="Z6:Z7"/>
    <mergeCell ref="Z12:Z14"/>
    <mergeCell ref="Z18:Z19"/>
    <mergeCell ref="Z21:Z22"/>
    <mergeCell ref="Z24:Z25"/>
    <mergeCell ref="Z28:Z29"/>
    <mergeCell ref="Z31:Z34"/>
    <mergeCell ref="V2:V3"/>
    <mergeCell ref="V4:V5"/>
    <mergeCell ref="V6:V7"/>
    <mergeCell ref="V12:V14"/>
    <mergeCell ref="V18:V19"/>
    <mergeCell ref="V42:V43"/>
    <mergeCell ref="V21:V22"/>
    <mergeCell ref="V24:V25"/>
    <mergeCell ref="V28:V29"/>
    <mergeCell ref="V31:V34"/>
    <mergeCell ref="V36:V37"/>
    <mergeCell ref="R42:R43"/>
    <mergeCell ref="R21:R22"/>
    <mergeCell ref="R24:R25"/>
    <mergeCell ref="R28:R29"/>
    <mergeCell ref="R31:R34"/>
    <mergeCell ref="R36:R37"/>
    <mergeCell ref="R2:R3"/>
    <mergeCell ref="R4:R5"/>
    <mergeCell ref="R6:R7"/>
    <mergeCell ref="R12:R14"/>
    <mergeCell ref="R18:R19"/>
    <mergeCell ref="A42:A43"/>
    <mergeCell ref="A28:A29"/>
    <mergeCell ref="J28:J29"/>
    <mergeCell ref="H28:H29"/>
    <mergeCell ref="H36:H37"/>
    <mergeCell ref="H42:H43"/>
    <mergeCell ref="J31:J34"/>
    <mergeCell ref="J21:J22"/>
    <mergeCell ref="A31:A34"/>
    <mergeCell ref="A36:A37"/>
    <mergeCell ref="N21:N22"/>
    <mergeCell ref="N4:N5"/>
    <mergeCell ref="L36:L37"/>
    <mergeCell ref="L42:L43"/>
    <mergeCell ref="L28:L29"/>
    <mergeCell ref="H6:H7"/>
    <mergeCell ref="H12:H14"/>
    <mergeCell ref="H18:H19"/>
    <mergeCell ref="H21:H22"/>
    <mergeCell ref="L12:L14"/>
    <mergeCell ref="H24:H25"/>
    <mergeCell ref="J36:J37"/>
    <mergeCell ref="J42:J43"/>
    <mergeCell ref="H31:H34"/>
    <mergeCell ref="J24:J25"/>
    <mergeCell ref="L6:L7"/>
    <mergeCell ref="L18:L19"/>
    <mergeCell ref="J6:J7"/>
    <mergeCell ref="J18:J19"/>
    <mergeCell ref="L2:L3"/>
    <mergeCell ref="H4:H5"/>
    <mergeCell ref="A2:A3"/>
    <mergeCell ref="B2:B3"/>
    <mergeCell ref="P2:P3"/>
    <mergeCell ref="L4:L5"/>
    <mergeCell ref="C2:C3"/>
    <mergeCell ref="H2:H3"/>
    <mergeCell ref="J2:J3"/>
    <mergeCell ref="J4:J5"/>
    <mergeCell ref="N2:N3"/>
    <mergeCell ref="P42:P43"/>
    <mergeCell ref="P4:P5"/>
    <mergeCell ref="P18:P19"/>
    <mergeCell ref="P21:P22"/>
    <mergeCell ref="P24:P25"/>
    <mergeCell ref="P28:P29"/>
    <mergeCell ref="P31:P34"/>
    <mergeCell ref="A6:A7"/>
    <mergeCell ref="A12:A14"/>
    <mergeCell ref="A18:A19"/>
    <mergeCell ref="A21:A22"/>
    <mergeCell ref="P6:P7"/>
    <mergeCell ref="P12:P14"/>
    <mergeCell ref="N24:N25"/>
    <mergeCell ref="L21:L22"/>
    <mergeCell ref="L24:L25"/>
    <mergeCell ref="N28:N29"/>
    <mergeCell ref="N31:N34"/>
    <mergeCell ref="L31:L34"/>
    <mergeCell ref="N36:N37"/>
    <mergeCell ref="N42:N43"/>
    <mergeCell ref="N6:N7"/>
    <mergeCell ref="N12:N14"/>
    <mergeCell ref="N18:N19"/>
    <mergeCell ref="X42:X43"/>
    <mergeCell ref="A1:X1"/>
    <mergeCell ref="X21:X22"/>
    <mergeCell ref="X24:X25"/>
    <mergeCell ref="X28:X29"/>
    <mergeCell ref="X31:X34"/>
    <mergeCell ref="X36:X37"/>
    <mergeCell ref="X2:X3"/>
    <mergeCell ref="X4:X5"/>
    <mergeCell ref="X6:X7"/>
    <mergeCell ref="X12:X14"/>
    <mergeCell ref="X18:X19"/>
    <mergeCell ref="T42:T43"/>
    <mergeCell ref="T21:T22"/>
    <mergeCell ref="T24:T25"/>
    <mergeCell ref="T28:T29"/>
    <mergeCell ref="T31:T34"/>
    <mergeCell ref="T36:T37"/>
    <mergeCell ref="T2:T3"/>
    <mergeCell ref="T4:T5"/>
    <mergeCell ref="T6:T7"/>
    <mergeCell ref="T12:T14"/>
    <mergeCell ref="T18:T19"/>
    <mergeCell ref="P36:P37"/>
    <mergeCell ref="AD36:AD37"/>
    <mergeCell ref="AD42:AD43"/>
    <mergeCell ref="AD2:AD3"/>
    <mergeCell ref="AD4:AD5"/>
    <mergeCell ref="AD6:AD7"/>
    <mergeCell ref="AD12:AD14"/>
    <mergeCell ref="AD18:AD19"/>
    <mergeCell ref="AD21:AD22"/>
    <mergeCell ref="AD24:AD25"/>
    <mergeCell ref="AD28:AD29"/>
    <mergeCell ref="AD31:AD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L1485"/>
  <sheetViews>
    <sheetView tabSelected="1" topLeftCell="A679" zoomScaleNormal="100" zoomScaleSheetLayoutView="100" workbookViewId="0">
      <selection activeCell="F1455" sqref="F1455"/>
    </sheetView>
  </sheetViews>
  <sheetFormatPr defaultRowHeight="15"/>
  <cols>
    <col min="1" max="1" width="13" style="150" customWidth="1"/>
    <col min="2" max="2" width="20.140625" style="150" bestFit="1" customWidth="1"/>
    <col min="3" max="3" width="19.5703125" style="150" bestFit="1" customWidth="1"/>
    <col min="4" max="16384" width="9.140625" style="150"/>
  </cols>
  <sheetData>
    <row r="1" spans="1:12" ht="31.5">
      <c r="A1" s="151" t="s">
        <v>107</v>
      </c>
      <c r="B1" s="151" t="s">
        <v>18</v>
      </c>
    </row>
    <row r="3" spans="1:12" ht="28.5">
      <c r="A3" s="152" t="s">
        <v>104</v>
      </c>
      <c r="B3" s="152" t="s">
        <v>105</v>
      </c>
      <c r="C3" s="152" t="s">
        <v>106</v>
      </c>
    </row>
    <row r="4" spans="1:12">
      <c r="A4" s="174">
        <v>41760</v>
      </c>
      <c r="B4" s="219">
        <v>297.54000000000002</v>
      </c>
      <c r="C4" s="220">
        <f t="shared" ref="C4" si="0">(B4/B5)-1</f>
        <v>0.94635965199188865</v>
      </c>
    </row>
    <row r="5" spans="1:12" customFormat="1">
      <c r="A5" s="174">
        <v>41730</v>
      </c>
      <c r="B5" s="219">
        <f>SIMPRESS!AA4</f>
        <v>152.87</v>
      </c>
      <c r="C5" s="220">
        <f>(B5/B6)-1</f>
        <v>2.9523684555834429E-3</v>
      </c>
    </row>
    <row r="6" spans="1:12">
      <c r="A6" s="173">
        <v>41699</v>
      </c>
      <c r="B6" s="219">
        <f>SIMPRESS!Y4</f>
        <v>152.41999999999999</v>
      </c>
      <c r="C6" s="220">
        <f>(B6/B7)-1</f>
        <v>-0.42372112367197257</v>
      </c>
    </row>
    <row r="7" spans="1:12" ht="17.25" customHeight="1">
      <c r="A7" s="156">
        <v>41671</v>
      </c>
      <c r="B7" s="219">
        <f>SIMPRESS!W4</f>
        <v>264.49</v>
      </c>
      <c r="C7" s="220">
        <f>(B7/B8)-1</f>
        <v>0.93879196598739223</v>
      </c>
    </row>
    <row r="8" spans="1:12">
      <c r="A8" s="153">
        <v>41640</v>
      </c>
      <c r="B8" s="219">
        <f>SIMPRESS!U4</f>
        <v>136.41999999999999</v>
      </c>
      <c r="C8" s="220">
        <f>(B8/B9)-1</f>
        <v>-0.434176690170054</v>
      </c>
    </row>
    <row r="9" spans="1:12">
      <c r="A9" s="153">
        <v>41609</v>
      </c>
      <c r="B9" s="219">
        <f>SIMPRESS!S4</f>
        <v>241.1</v>
      </c>
      <c r="C9" s="220"/>
    </row>
    <row r="10" spans="1:12">
      <c r="A10" s="175"/>
      <c r="B10" s="176"/>
      <c r="C10" s="177"/>
    </row>
    <row r="11" spans="1:12">
      <c r="A11" s="175"/>
      <c r="B11" s="176"/>
      <c r="C11" s="177"/>
      <c r="L11" s="218"/>
    </row>
    <row r="32" spans="1:1">
      <c r="A32" s="150" t="s">
        <v>109</v>
      </c>
    </row>
    <row r="41" spans="1:1">
      <c r="A41" s="150" t="s">
        <v>110</v>
      </c>
    </row>
    <row r="46" spans="1:1">
      <c r="A46" s="150" t="s">
        <v>111</v>
      </c>
    </row>
    <row r="51" spans="1:3" ht="39" customHeight="1">
      <c r="A51" s="151" t="s">
        <v>107</v>
      </c>
      <c r="B51" s="151" t="s">
        <v>108</v>
      </c>
    </row>
    <row r="53" spans="1:3" ht="28.5">
      <c r="A53" s="152" t="s">
        <v>104</v>
      </c>
      <c r="B53" s="152" t="s">
        <v>105</v>
      </c>
      <c r="C53" s="152" t="s">
        <v>106</v>
      </c>
    </row>
    <row r="54" spans="1:3">
      <c r="A54" s="174">
        <v>41760</v>
      </c>
      <c r="B54" s="219">
        <v>60.52</v>
      </c>
      <c r="C54" s="220">
        <f>(B54/B55)-1</f>
        <v>-0.83124668878788721</v>
      </c>
    </row>
    <row r="55" spans="1:3" customFormat="1">
      <c r="A55" s="174">
        <v>41730</v>
      </c>
      <c r="B55" s="219">
        <f>SIMPRESS!AB6</f>
        <v>358.63</v>
      </c>
      <c r="C55" s="220">
        <f>(B55/B56)-1</f>
        <v>-2.0243689214293425E-2</v>
      </c>
    </row>
    <row r="56" spans="1:3">
      <c r="A56" s="173">
        <v>41699</v>
      </c>
      <c r="B56" s="219">
        <f>SIMPRESS!Z6</f>
        <v>366.03999999999996</v>
      </c>
      <c r="C56" s="220">
        <f>(B56/B57)-1</f>
        <v>-0.26177799290093584</v>
      </c>
    </row>
    <row r="57" spans="1:3">
      <c r="A57" s="156">
        <v>41671</v>
      </c>
      <c r="B57" s="219">
        <f>SIMPRESS!X6</f>
        <v>495.84</v>
      </c>
      <c r="C57" s="220">
        <f>(B57/B58)-1</f>
        <v>1.5779349069356345</v>
      </c>
    </row>
    <row r="58" spans="1:3">
      <c r="A58" s="153">
        <v>41640</v>
      </c>
      <c r="B58" s="219">
        <f>SIMPRESS!V6</f>
        <v>192.34</v>
      </c>
      <c r="C58" s="220">
        <f t="shared" ref="C58" si="1">(B58/B59)-1</f>
        <v>-0.40477811474902514</v>
      </c>
    </row>
    <row r="59" spans="1:3">
      <c r="A59" s="153">
        <v>41609</v>
      </c>
      <c r="B59" s="219">
        <f>SIMPRESS!T6</f>
        <v>323.14</v>
      </c>
      <c r="C59" s="220"/>
    </row>
    <row r="79" spans="1:1">
      <c r="A79" s="150" t="s">
        <v>109</v>
      </c>
    </row>
    <row r="88" spans="1:2">
      <c r="A88" s="150" t="s">
        <v>110</v>
      </c>
    </row>
    <row r="93" spans="1:2">
      <c r="A93" s="150" t="s">
        <v>111</v>
      </c>
    </row>
    <row r="95" spans="1:2" ht="30.75" customHeight="1"/>
    <row r="96" spans="1:2" ht="44.25" customHeight="1">
      <c r="A96" s="151" t="s">
        <v>107</v>
      </c>
      <c r="B96" s="151" t="s">
        <v>50</v>
      </c>
    </row>
    <row r="98" spans="1:3" ht="28.5">
      <c r="A98" s="152" t="s">
        <v>104</v>
      </c>
      <c r="B98" s="152" t="s">
        <v>105</v>
      </c>
      <c r="C98" s="152" t="s">
        <v>106</v>
      </c>
    </row>
    <row r="99" spans="1:3">
      <c r="A99" s="174">
        <v>41760</v>
      </c>
      <c r="B99" s="219">
        <v>169.13</v>
      </c>
      <c r="C99" s="220">
        <f t="shared" ref="C99:C103" si="2">(B99/B100)-1</f>
        <v>-1.6342910317552639E-2</v>
      </c>
    </row>
    <row r="100" spans="1:3">
      <c r="A100" s="174">
        <v>41730</v>
      </c>
      <c r="B100" s="219">
        <f>SIMPRESS!AA8</f>
        <v>171.94</v>
      </c>
      <c r="C100" s="220">
        <f t="shared" si="2"/>
        <v>-5.4235423542354333E-2</v>
      </c>
    </row>
    <row r="101" spans="1:3">
      <c r="A101" s="173">
        <v>41699</v>
      </c>
      <c r="B101" s="219">
        <f>SIMPRESS!Y8</f>
        <v>181.8</v>
      </c>
      <c r="C101" s="220">
        <f t="shared" si="2"/>
        <v>-7.7906269020085128E-2</v>
      </c>
    </row>
    <row r="102" spans="1:3">
      <c r="A102" s="156">
        <v>41671</v>
      </c>
      <c r="B102" s="219">
        <v>197.16</v>
      </c>
      <c r="C102" s="220">
        <f t="shared" si="2"/>
        <v>0.32803448740401442</v>
      </c>
    </row>
    <row r="103" spans="1:3">
      <c r="A103" s="153">
        <v>41640</v>
      </c>
      <c r="B103" s="219">
        <v>148.46</v>
      </c>
      <c r="C103" s="220">
        <f t="shared" si="2"/>
        <v>-0.16576758822207238</v>
      </c>
    </row>
    <row r="104" spans="1:3">
      <c r="A104" s="153">
        <v>41609</v>
      </c>
      <c r="B104" s="219">
        <v>177.96</v>
      </c>
      <c r="C104" s="220"/>
    </row>
    <row r="109" spans="1:3">
      <c r="B109" s="81">
        <v>168.31</v>
      </c>
    </row>
    <row r="124" spans="1:1">
      <c r="A124" s="150" t="s">
        <v>109</v>
      </c>
    </row>
    <row r="133" spans="1:3">
      <c r="A133" s="150" t="s">
        <v>110</v>
      </c>
    </row>
    <row r="138" spans="1:3">
      <c r="A138" s="150" t="s">
        <v>111</v>
      </c>
    </row>
    <row r="141" spans="1:3" ht="48.75" customHeight="1"/>
    <row r="142" spans="1:3" ht="31.5">
      <c r="A142" s="151" t="s">
        <v>107</v>
      </c>
      <c r="B142" s="151" t="s">
        <v>38</v>
      </c>
    </row>
    <row r="144" spans="1:3" ht="28.5">
      <c r="A144" s="152" t="s">
        <v>104</v>
      </c>
      <c r="B144" s="152" t="s">
        <v>105</v>
      </c>
      <c r="C144" s="152" t="s">
        <v>106</v>
      </c>
    </row>
    <row r="145" spans="1:3">
      <c r="A145" s="178">
        <v>41760</v>
      </c>
      <c r="B145" s="219">
        <v>256.42</v>
      </c>
      <c r="C145" s="220">
        <f t="shared" ref="C145:C149" si="3">(B145/B146)-1</f>
        <v>2.0374054914444883E-2</v>
      </c>
    </row>
    <row r="146" spans="1:3">
      <c r="A146" s="174">
        <v>41730</v>
      </c>
      <c r="B146" s="219">
        <f>SIMPRESS!AA9</f>
        <v>251.3</v>
      </c>
      <c r="C146" s="220">
        <f t="shared" si="3"/>
        <v>7.9235559372986986E-2</v>
      </c>
    </row>
    <row r="147" spans="1:3">
      <c r="A147" s="162">
        <v>41699</v>
      </c>
      <c r="B147" s="219">
        <v>232.85</v>
      </c>
      <c r="C147" s="220">
        <f t="shared" si="3"/>
        <v>-0.24438603322949126</v>
      </c>
    </row>
    <row r="148" spans="1:3">
      <c r="A148" s="156">
        <v>41671</v>
      </c>
      <c r="B148" s="219">
        <v>308.16000000000003</v>
      </c>
      <c r="C148" s="220">
        <f t="shared" si="3"/>
        <v>0.74170575933985194</v>
      </c>
    </row>
    <row r="149" spans="1:3">
      <c r="A149" s="153">
        <v>41640</v>
      </c>
      <c r="B149" s="219">
        <v>176.93</v>
      </c>
      <c r="C149" s="220">
        <f t="shared" si="3"/>
        <v>-0.20352030251192932</v>
      </c>
    </row>
    <row r="150" spans="1:3">
      <c r="A150" s="153">
        <v>41609</v>
      </c>
      <c r="B150" s="219">
        <v>222.14</v>
      </c>
      <c r="C150" s="220"/>
    </row>
    <row r="170" spans="1:1">
      <c r="A170" s="150" t="s">
        <v>109</v>
      </c>
    </row>
    <row r="178" spans="1:3">
      <c r="A178" s="150" t="s">
        <v>110</v>
      </c>
    </row>
    <row r="183" spans="1:3">
      <c r="A183" s="150" t="s">
        <v>111</v>
      </c>
    </row>
    <row r="186" spans="1:3" ht="31.5">
      <c r="A186" s="151" t="s">
        <v>107</v>
      </c>
      <c r="B186" s="151" t="s">
        <v>114</v>
      </c>
    </row>
    <row r="188" spans="1:3" ht="28.5">
      <c r="A188" s="152" t="s">
        <v>104</v>
      </c>
      <c r="B188" s="152" t="s">
        <v>105</v>
      </c>
      <c r="C188" s="152" t="s">
        <v>106</v>
      </c>
    </row>
    <row r="189" spans="1:3">
      <c r="A189" s="178">
        <v>41760</v>
      </c>
      <c r="B189" s="219">
        <v>92.35</v>
      </c>
      <c r="C189" s="220">
        <f t="shared" ref="C189:C193" si="4">(B189/B190)-1</f>
        <v>-0.11660608379567639</v>
      </c>
    </row>
    <row r="190" spans="1:3">
      <c r="A190" s="174">
        <v>41730</v>
      </c>
      <c r="B190" s="219">
        <f>SIMPRESS!AA5</f>
        <v>104.54</v>
      </c>
      <c r="C190" s="220">
        <f t="shared" si="4"/>
        <v>-4.8685048685048637E-2</v>
      </c>
    </row>
    <row r="191" spans="1:3">
      <c r="A191" s="173">
        <v>41699</v>
      </c>
      <c r="B191" s="219">
        <f>SIMPRESS!Y5</f>
        <v>109.89</v>
      </c>
      <c r="C191" s="220">
        <f t="shared" si="4"/>
        <v>0.31889102256361035</v>
      </c>
    </row>
    <row r="192" spans="1:3">
      <c r="A192" s="156">
        <v>41671</v>
      </c>
      <c r="B192" s="219">
        <f>SIMPRESS!W5</f>
        <v>83.32</v>
      </c>
      <c r="C192" s="220">
        <f t="shared" si="4"/>
        <v>2.9023094973446906E-2</v>
      </c>
    </row>
    <row r="193" spans="1:3">
      <c r="A193" s="153">
        <v>41640</v>
      </c>
      <c r="B193" s="219">
        <f>SIMPRESS!U5</f>
        <v>80.97</v>
      </c>
      <c r="C193" s="220">
        <f t="shared" si="4"/>
        <v>1.4842300556587862E-3</v>
      </c>
    </row>
    <row r="194" spans="1:3">
      <c r="A194" s="153">
        <v>41609</v>
      </c>
      <c r="B194" s="219">
        <f>SIMPRESS!S5</f>
        <v>80.849999999999994</v>
      </c>
      <c r="C194" s="220"/>
    </row>
    <row r="214" spans="1:1">
      <c r="A214" s="150" t="s">
        <v>109</v>
      </c>
    </row>
    <row r="223" spans="1:1">
      <c r="A223" s="150" t="s">
        <v>110</v>
      </c>
    </row>
    <row r="228" spans="1:3">
      <c r="A228" s="150" t="s">
        <v>111</v>
      </c>
    </row>
    <row r="234" spans="1:3" ht="31.5">
      <c r="A234" s="151" t="s">
        <v>107</v>
      </c>
      <c r="B234" s="151" t="s">
        <v>36</v>
      </c>
    </row>
    <row r="236" spans="1:3" ht="28.5">
      <c r="A236" s="152" t="s">
        <v>104</v>
      </c>
      <c r="B236" s="152" t="s">
        <v>105</v>
      </c>
      <c r="C236" s="152" t="s">
        <v>106</v>
      </c>
    </row>
    <row r="237" spans="1:3">
      <c r="A237" s="178">
        <v>41760</v>
      </c>
      <c r="B237" s="219">
        <v>191.06</v>
      </c>
      <c r="C237" s="220">
        <f t="shared" ref="C237:C241" si="5">(B237/B238)-1</f>
        <v>2.9973045822102362E-2</v>
      </c>
    </row>
    <row r="238" spans="1:3">
      <c r="A238" s="174">
        <v>41730</v>
      </c>
      <c r="B238" s="219">
        <f>SIMPRESS!AA10</f>
        <v>185.5</v>
      </c>
      <c r="C238" s="220">
        <f t="shared" si="5"/>
        <v>-1.3402829486224954E-2</v>
      </c>
    </row>
    <row r="239" spans="1:3">
      <c r="A239" s="173">
        <v>41699</v>
      </c>
      <c r="B239" s="219">
        <f>SIMPRESS!Y10</f>
        <v>188.02</v>
      </c>
      <c r="C239" s="220">
        <f t="shared" si="5"/>
        <v>-0.16650412270591364</v>
      </c>
    </row>
    <row r="240" spans="1:3">
      <c r="A240" s="156">
        <v>41671</v>
      </c>
      <c r="B240" s="219">
        <f>SIMPRESS!W10</f>
        <v>225.58</v>
      </c>
      <c r="C240" s="220">
        <f t="shared" si="5"/>
        <v>0.41429467084639504</v>
      </c>
    </row>
    <row r="241" spans="1:3">
      <c r="A241" s="153">
        <v>41640</v>
      </c>
      <c r="B241" s="219">
        <f>SIMPRESS!U10</f>
        <v>159.5</v>
      </c>
      <c r="C241" s="220">
        <f t="shared" si="5"/>
        <v>-9.5086803585612167E-2</v>
      </c>
    </row>
    <row r="242" spans="1:3">
      <c r="A242" s="153">
        <v>41609</v>
      </c>
      <c r="B242" s="219">
        <f>SIMPRESS!S10</f>
        <v>176.26</v>
      </c>
      <c r="C242" s="117"/>
    </row>
    <row r="263" spans="1:1">
      <c r="A263" s="150" t="s">
        <v>109</v>
      </c>
    </row>
    <row r="272" spans="1:1">
      <c r="A272" s="150" t="s">
        <v>110</v>
      </c>
    </row>
    <row r="277" spans="1:3">
      <c r="A277" s="150" t="s">
        <v>111</v>
      </c>
    </row>
    <row r="282" spans="1:3" ht="31.5">
      <c r="A282" s="172" t="s">
        <v>124</v>
      </c>
    </row>
    <row r="285" spans="1:3" ht="28.5">
      <c r="A285" s="152" t="s">
        <v>104</v>
      </c>
      <c r="B285" s="152" t="s">
        <v>105</v>
      </c>
      <c r="C285" s="152" t="s">
        <v>106</v>
      </c>
    </row>
    <row r="286" spans="1:3">
      <c r="A286" s="178">
        <v>41760</v>
      </c>
      <c r="B286" s="219">
        <v>256.93</v>
      </c>
      <c r="C286" s="220">
        <f>(B286/B287)-1</f>
        <v>-9.4838823322177301E-2</v>
      </c>
    </row>
    <row r="287" spans="1:3">
      <c r="A287" s="174">
        <v>41730</v>
      </c>
      <c r="B287" s="219">
        <f>SIMPRESS!AA11</f>
        <v>283.85000000000002</v>
      </c>
      <c r="C287" s="220">
        <f>(B287/B288)-1</f>
        <v>0.18152680652680653</v>
      </c>
    </row>
    <row r="288" spans="1:3">
      <c r="A288" s="173">
        <v>41699</v>
      </c>
      <c r="B288" s="219">
        <f>SIMPRESS!Y11</f>
        <v>240.24</v>
      </c>
      <c r="C288" s="220">
        <f t="shared" ref="C288" si="6">(B288/B289)-1</f>
        <v>-0.16438260869565213</v>
      </c>
    </row>
    <row r="289" spans="1:3">
      <c r="A289" s="156">
        <v>41671</v>
      </c>
      <c r="B289" s="219">
        <f>SIMPRESS!W11</f>
        <v>287.5</v>
      </c>
      <c r="C289" s="220">
        <f t="shared" ref="C289" si="7">(B289/B290)-1</f>
        <v>0.47670655914530791</v>
      </c>
    </row>
    <row r="290" spans="1:3">
      <c r="A290" s="153">
        <v>41640</v>
      </c>
      <c r="B290" s="219">
        <f>SIMPRESS!U11</f>
        <v>194.69</v>
      </c>
      <c r="C290" s="220">
        <f t="shared" ref="C290" si="8">(B290/B291)-1</f>
        <v>-0.13582493674819118</v>
      </c>
    </row>
    <row r="291" spans="1:3">
      <c r="A291" s="153">
        <v>41609</v>
      </c>
      <c r="B291" s="219">
        <f>SIMPRESS!S11</f>
        <v>225.29</v>
      </c>
      <c r="C291" s="117"/>
    </row>
    <row r="309" spans="1:1">
      <c r="A309" s="150" t="s">
        <v>109</v>
      </c>
    </row>
    <row r="315" spans="1:1">
      <c r="A315" s="150" t="s">
        <v>110</v>
      </c>
    </row>
    <row r="320" spans="1:1">
      <c r="A320" s="150" t="s">
        <v>111</v>
      </c>
    </row>
    <row r="324" spans="1:3" ht="31.5">
      <c r="A324" s="172" t="s">
        <v>124</v>
      </c>
      <c r="B324" s="172" t="s">
        <v>9</v>
      </c>
    </row>
    <row r="327" spans="1:3" ht="28.5">
      <c r="A327" s="152" t="s">
        <v>104</v>
      </c>
      <c r="B327" s="152" t="s">
        <v>105</v>
      </c>
      <c r="C327" s="152" t="s">
        <v>106</v>
      </c>
    </row>
    <row r="328" spans="1:3">
      <c r="A328" s="178">
        <v>41760</v>
      </c>
      <c r="B328" s="219">
        <v>511.16</v>
      </c>
      <c r="C328" s="220">
        <f t="shared" ref="C328:C330" si="9">(B328/B329)-1</f>
        <v>0.14645852958327721</v>
      </c>
    </row>
    <row r="329" spans="1:3">
      <c r="A329" s="174">
        <v>41730</v>
      </c>
      <c r="B329" s="219">
        <f>SIMPRESS!AB12</f>
        <v>445.86</v>
      </c>
      <c r="C329" s="220">
        <f t="shared" si="9"/>
        <v>-0.15682974337638755</v>
      </c>
    </row>
    <row r="330" spans="1:3">
      <c r="A330" s="173">
        <v>41699</v>
      </c>
      <c r="B330" s="219">
        <f>SIMPRESS!Z12</f>
        <v>528.79</v>
      </c>
      <c r="C330" s="220">
        <f t="shared" si="9"/>
        <v>-0.15463934006906255</v>
      </c>
    </row>
    <row r="331" spans="1:3">
      <c r="A331" s="156">
        <v>41671</v>
      </c>
      <c r="B331" s="219">
        <f>SIMPRESS!X12</f>
        <v>625.52</v>
      </c>
      <c r="C331" s="220">
        <f t="shared" ref="C331" si="10">(B331/B332)-1</f>
        <v>0.32357173085061341</v>
      </c>
    </row>
    <row r="332" spans="1:3">
      <c r="A332" s="153">
        <v>41640</v>
      </c>
      <c r="B332" s="219">
        <f>SIMPRESS!V12</f>
        <v>472.6</v>
      </c>
      <c r="C332" s="220">
        <f t="shared" ref="C332" si="11">(B332/B333)-1</f>
        <v>-9.797110300994416E-2</v>
      </c>
    </row>
    <row r="333" spans="1:3">
      <c r="A333" s="153">
        <v>41609</v>
      </c>
      <c r="B333" s="219">
        <f>SIMPRESS!T12</f>
        <v>523.93000000000006</v>
      </c>
      <c r="C333" s="117"/>
    </row>
    <row r="354" spans="1:1">
      <c r="A354" s="150" t="s">
        <v>109</v>
      </c>
    </row>
    <row r="360" spans="1:1">
      <c r="A360" s="150" t="s">
        <v>110</v>
      </c>
    </row>
    <row r="365" spans="1:1">
      <c r="A365" s="150" t="s">
        <v>111</v>
      </c>
    </row>
    <row r="369" spans="1:3" ht="31.5">
      <c r="A369" s="151" t="s">
        <v>107</v>
      </c>
      <c r="B369" s="151" t="s">
        <v>116</v>
      </c>
    </row>
    <row r="371" spans="1:3" ht="28.5">
      <c r="A371" s="152" t="s">
        <v>104</v>
      </c>
      <c r="B371" s="152" t="s">
        <v>105</v>
      </c>
      <c r="C371" s="152" t="s">
        <v>106</v>
      </c>
    </row>
    <row r="372" spans="1:3">
      <c r="A372" s="178">
        <v>41760</v>
      </c>
      <c r="B372" s="219">
        <v>183.98</v>
      </c>
      <c r="C372" s="220">
        <f t="shared" ref="C372:C376" si="12">(B372/B373)-1</f>
        <v>-5.4427712391427296E-2</v>
      </c>
    </row>
    <row r="373" spans="1:3">
      <c r="A373" s="174">
        <v>41730</v>
      </c>
      <c r="B373" s="219">
        <f>SIMPRESS!AA15</f>
        <v>194.57</v>
      </c>
      <c r="C373" s="220">
        <f t="shared" si="12"/>
        <v>8.7834060158783256E-2</v>
      </c>
    </row>
    <row r="374" spans="1:3">
      <c r="A374" s="173">
        <v>41699</v>
      </c>
      <c r="B374" s="219">
        <f>SIMPRESS!Y15</f>
        <v>178.86</v>
      </c>
      <c r="C374" s="220">
        <f t="shared" si="12"/>
        <v>-0.15524488735653885</v>
      </c>
    </row>
    <row r="375" spans="1:3">
      <c r="A375" s="156">
        <v>41671</v>
      </c>
      <c r="B375" s="219">
        <f>SIMPRESS!W15</f>
        <v>211.73</v>
      </c>
      <c r="C375" s="220">
        <f t="shared" si="12"/>
        <v>0.38295231874591762</v>
      </c>
    </row>
    <row r="376" spans="1:3">
      <c r="A376" s="153">
        <v>41640</v>
      </c>
      <c r="B376" s="219">
        <f>SIMPRESS!U15</f>
        <v>153.1</v>
      </c>
      <c r="C376" s="220">
        <f t="shared" si="12"/>
        <v>-0.43954314163341512</v>
      </c>
    </row>
    <row r="377" spans="1:3">
      <c r="A377" s="153">
        <v>41609</v>
      </c>
      <c r="B377" s="219">
        <f>SIMPRESS!S15</f>
        <v>273.17</v>
      </c>
      <c r="C377" s="117"/>
    </row>
    <row r="397" spans="1:1">
      <c r="A397" s="150" t="s">
        <v>109</v>
      </c>
    </row>
    <row r="403" spans="1:2">
      <c r="A403" s="150" t="s">
        <v>110</v>
      </c>
    </row>
    <row r="408" spans="1:2">
      <c r="A408" s="150" t="s">
        <v>111</v>
      </c>
    </row>
    <row r="415" spans="1:2" ht="44.25" customHeight="1">
      <c r="A415" s="151" t="s">
        <v>107</v>
      </c>
      <c r="B415" s="151" t="s">
        <v>40</v>
      </c>
    </row>
    <row r="417" spans="1:3" ht="28.5">
      <c r="A417" s="152" t="s">
        <v>104</v>
      </c>
      <c r="B417" s="152" t="s">
        <v>105</v>
      </c>
      <c r="C417" s="152" t="s">
        <v>106</v>
      </c>
    </row>
    <row r="418" spans="1:3">
      <c r="A418" s="178">
        <v>41760</v>
      </c>
      <c r="B418" s="219">
        <v>169.9</v>
      </c>
      <c r="C418" s="220">
        <f t="shared" ref="C418:C422" si="13">(B418/B419)-1</f>
        <v>1.9012775145444749E-2</v>
      </c>
    </row>
    <row r="419" spans="1:3">
      <c r="A419" s="174">
        <v>41730</v>
      </c>
      <c r="B419" s="219">
        <f>SIMPRESS!AA16</f>
        <v>166.73</v>
      </c>
      <c r="C419" s="220">
        <f t="shared" si="13"/>
        <v>7.6232894397108231E-2</v>
      </c>
    </row>
    <row r="420" spans="1:3">
      <c r="A420" s="173">
        <v>41699</v>
      </c>
      <c r="B420" s="219">
        <f>SIMPRESS!Y16</f>
        <v>154.91999999999999</v>
      </c>
      <c r="C420" s="220">
        <f t="shared" si="13"/>
        <v>-0.12711291413116976</v>
      </c>
    </row>
    <row r="421" spans="1:3">
      <c r="A421" s="156">
        <v>41671</v>
      </c>
      <c r="B421" s="219">
        <f>SIMPRESS!W16</f>
        <v>177.48</v>
      </c>
      <c r="C421" s="220">
        <f t="shared" si="13"/>
        <v>0.20032463140808865</v>
      </c>
    </row>
    <row r="422" spans="1:3">
      <c r="A422" s="153">
        <v>41640</v>
      </c>
      <c r="B422" s="219">
        <f>SIMPRESS!U16</f>
        <v>147.86000000000001</v>
      </c>
      <c r="C422" s="220">
        <f t="shared" si="13"/>
        <v>-9.1322517207472864E-2</v>
      </c>
    </row>
    <row r="423" spans="1:3">
      <c r="A423" s="153">
        <v>41609</v>
      </c>
      <c r="B423" s="219">
        <f>SIMPRESS!S16</f>
        <v>162.72</v>
      </c>
      <c r="C423" s="117"/>
    </row>
    <row r="445" spans="1:1">
      <c r="A445" s="150" t="s">
        <v>109</v>
      </c>
    </row>
    <row r="451" spans="1:3">
      <c r="A451" s="150" t="s">
        <v>110</v>
      </c>
    </row>
    <row r="456" spans="1:3">
      <c r="A456" s="150" t="s">
        <v>111</v>
      </c>
    </row>
    <row r="461" spans="1:3" ht="31.5">
      <c r="A461" s="151" t="s">
        <v>107</v>
      </c>
      <c r="B461" s="151" t="s">
        <v>75</v>
      </c>
    </row>
    <row r="463" spans="1:3" ht="28.5">
      <c r="A463" s="152" t="s">
        <v>104</v>
      </c>
      <c r="B463" s="152" t="s">
        <v>105</v>
      </c>
      <c r="C463" s="152" t="s">
        <v>106</v>
      </c>
    </row>
    <row r="464" spans="1:3">
      <c r="A464" s="178">
        <v>41760</v>
      </c>
      <c r="B464" s="219">
        <v>167.5</v>
      </c>
      <c r="C464" s="220">
        <f t="shared" ref="C464:C468" si="14">(B464/B465)-1</f>
        <v>2.590800514485192E-2</v>
      </c>
    </row>
    <row r="465" spans="1:3">
      <c r="A465" s="174">
        <v>41730</v>
      </c>
      <c r="B465" s="219">
        <f>SIMPRESS!AA17</f>
        <v>163.27000000000001</v>
      </c>
      <c r="C465" s="220">
        <f t="shared" si="14"/>
        <v>-1.7730496453900457E-3</v>
      </c>
    </row>
    <row r="466" spans="1:3">
      <c r="A466" s="173">
        <v>41699</v>
      </c>
      <c r="B466" s="219">
        <f>SIMPRESS!Y17</f>
        <v>163.56</v>
      </c>
      <c r="C466" s="220">
        <f t="shared" si="14"/>
        <v>-0.10126930051101712</v>
      </c>
    </row>
    <row r="467" spans="1:3">
      <c r="A467" s="156">
        <v>41671</v>
      </c>
      <c r="B467" s="219">
        <f>SIMPRESS!W17</f>
        <v>181.99</v>
      </c>
      <c r="C467" s="220">
        <f t="shared" si="14"/>
        <v>0.24123584776974494</v>
      </c>
    </row>
    <row r="468" spans="1:3">
      <c r="A468" s="153">
        <v>41640</v>
      </c>
      <c r="B468" s="219">
        <f>SIMPRESS!U17</f>
        <v>146.62</v>
      </c>
      <c r="C468" s="220">
        <f t="shared" si="14"/>
        <v>-7.3783954516740358E-2</v>
      </c>
    </row>
    <row r="469" spans="1:3">
      <c r="A469" s="153">
        <v>41609</v>
      </c>
      <c r="B469" s="219">
        <f>SIMPRESS!S17</f>
        <v>158.30000000000001</v>
      </c>
      <c r="C469" s="117"/>
    </row>
    <row r="492" spans="1:1">
      <c r="A492" s="150" t="s">
        <v>109</v>
      </c>
    </row>
    <row r="498" spans="1:3">
      <c r="A498" s="150" t="s">
        <v>110</v>
      </c>
    </row>
    <row r="503" spans="1:3">
      <c r="A503" s="150" t="s">
        <v>111</v>
      </c>
    </row>
    <row r="507" spans="1:3" ht="31.5">
      <c r="A507" s="151" t="s">
        <v>107</v>
      </c>
      <c r="B507" s="151" t="s">
        <v>117</v>
      </c>
    </row>
    <row r="509" spans="1:3" ht="28.5">
      <c r="A509" s="152" t="s">
        <v>104</v>
      </c>
      <c r="B509" s="152" t="s">
        <v>105</v>
      </c>
      <c r="C509" s="152" t="s">
        <v>106</v>
      </c>
    </row>
    <row r="510" spans="1:3">
      <c r="A510" s="178">
        <v>41760</v>
      </c>
      <c r="B510" s="219">
        <v>153.36000000000001</v>
      </c>
      <c r="C510" s="220">
        <f t="shared" ref="C510:C514" si="15">(B510/B511)-1</f>
        <v>-2.9489937982533854E-2</v>
      </c>
    </row>
    <row r="511" spans="1:3">
      <c r="A511" s="174">
        <v>41730</v>
      </c>
      <c r="B511" s="219">
        <f>SIMPRESS!AA20</f>
        <v>158.02000000000001</v>
      </c>
      <c r="C511" s="220">
        <f t="shared" si="15"/>
        <v>3.1664164000783535E-2</v>
      </c>
    </row>
    <row r="512" spans="1:3">
      <c r="A512" s="173">
        <v>41699</v>
      </c>
      <c r="B512" s="219">
        <f>SIMPRESS!Y20</f>
        <v>153.16999999999999</v>
      </c>
      <c r="C512" s="220">
        <f t="shared" si="15"/>
        <v>-4.9578059071729963E-2</v>
      </c>
    </row>
    <row r="513" spans="1:3">
      <c r="A513" s="156">
        <v>41671</v>
      </c>
      <c r="B513" s="219">
        <f>SIMPRESS!W20</f>
        <v>161.16</v>
      </c>
      <c r="C513" s="220">
        <f t="shared" si="15"/>
        <v>6.7214091782001217E-2</v>
      </c>
    </row>
    <row r="514" spans="1:3">
      <c r="A514" s="153">
        <v>41640</v>
      </c>
      <c r="B514" s="219">
        <f>SIMPRESS!U20</f>
        <v>151.01</v>
      </c>
      <c r="C514" s="220">
        <f t="shared" si="15"/>
        <v>-3.643440530883113E-2</v>
      </c>
    </row>
    <row r="515" spans="1:3">
      <c r="A515" s="153">
        <v>41609</v>
      </c>
      <c r="B515" s="219">
        <f>SIMPRESS!S20</f>
        <v>156.72</v>
      </c>
      <c r="C515" s="117"/>
    </row>
    <row r="536" spans="1:1">
      <c r="A536" s="150" t="s">
        <v>109</v>
      </c>
    </row>
    <row r="542" spans="1:1">
      <c r="A542" s="150" t="s">
        <v>110</v>
      </c>
    </row>
    <row r="547" spans="1:3">
      <c r="A547" s="150" t="s">
        <v>111</v>
      </c>
    </row>
    <row r="553" spans="1:3" ht="31.5">
      <c r="A553" s="151" t="s">
        <v>107</v>
      </c>
      <c r="B553" s="151" t="s">
        <v>66</v>
      </c>
    </row>
    <row r="555" spans="1:3" ht="28.5">
      <c r="A555" s="152" t="s">
        <v>104</v>
      </c>
      <c r="B555" s="152" t="s">
        <v>105</v>
      </c>
      <c r="C555" s="152" t="s">
        <v>106</v>
      </c>
    </row>
    <row r="556" spans="1:3">
      <c r="A556" s="178">
        <v>41760</v>
      </c>
      <c r="B556" s="219">
        <v>210.84</v>
      </c>
      <c r="C556" s="220">
        <f t="shared" ref="C556:C560" si="16">(B556/B557)-1</f>
        <v>5.2925189529395844E-3</v>
      </c>
    </row>
    <row r="557" spans="1:3">
      <c r="A557" s="174">
        <v>41730</v>
      </c>
      <c r="B557" s="219">
        <f>SIMPRESS!AB18</f>
        <v>209.73</v>
      </c>
      <c r="C557" s="220">
        <f t="shared" si="16"/>
        <v>3.5039234071953862E-2</v>
      </c>
    </row>
    <row r="558" spans="1:3">
      <c r="A558" s="173">
        <v>41699</v>
      </c>
      <c r="B558" s="219">
        <f>SIMPRESS!Z18</f>
        <v>202.63</v>
      </c>
      <c r="C558" s="220">
        <f t="shared" si="16"/>
        <v>-0.22017395320197053</v>
      </c>
    </row>
    <row r="559" spans="1:3">
      <c r="A559" s="156">
        <v>41671</v>
      </c>
      <c r="B559" s="219">
        <f>SIMPRESS!X18</f>
        <v>259.84000000000003</v>
      </c>
      <c r="C559" s="220">
        <f t="shared" si="16"/>
        <v>0.29004071095223916</v>
      </c>
    </row>
    <row r="560" spans="1:3">
      <c r="A560" s="153">
        <v>41640</v>
      </c>
      <c r="B560" s="219">
        <f>SIMPRESS!V18</f>
        <v>201.42000000000002</v>
      </c>
      <c r="C560" s="220">
        <f t="shared" si="16"/>
        <v>-0.26721722996325536</v>
      </c>
    </row>
    <row r="561" spans="1:3">
      <c r="A561" s="153">
        <v>41609</v>
      </c>
      <c r="B561" s="219">
        <f>SIMPRESS!T18</f>
        <v>274.87</v>
      </c>
      <c r="C561" s="117"/>
    </row>
    <row r="584" spans="1:1">
      <c r="A584" s="150" t="s">
        <v>109</v>
      </c>
    </row>
    <row r="590" spans="1:1">
      <c r="A590" s="150" t="s">
        <v>110</v>
      </c>
    </row>
    <row r="595" spans="1:3">
      <c r="A595" s="150" t="s">
        <v>111</v>
      </c>
    </row>
    <row r="599" spans="1:3" ht="31.5">
      <c r="A599" s="151" t="s">
        <v>107</v>
      </c>
      <c r="B599" s="151" t="s">
        <v>11</v>
      </c>
    </row>
    <row r="601" spans="1:3" ht="28.5">
      <c r="A601" s="152" t="s">
        <v>104</v>
      </c>
      <c r="B601" s="152" t="s">
        <v>105</v>
      </c>
      <c r="C601" s="152" t="s">
        <v>106</v>
      </c>
    </row>
    <row r="602" spans="1:3">
      <c r="A602" s="178">
        <v>41760</v>
      </c>
      <c r="B602" s="219">
        <v>348.84</v>
      </c>
      <c r="C602" s="220">
        <f t="shared" ref="C602:C606" si="17">(B602/B603)-1</f>
        <v>-5.3171565833401102E-2</v>
      </c>
    </row>
    <row r="603" spans="1:3">
      <c r="A603" s="174">
        <v>41730</v>
      </c>
      <c r="B603" s="219">
        <f>SIMPRESS!AB21</f>
        <v>368.42999999999995</v>
      </c>
      <c r="C603" s="220">
        <f t="shared" si="17"/>
        <v>-9.9427619380325627E-3</v>
      </c>
    </row>
    <row r="604" spans="1:3">
      <c r="A604" s="173">
        <v>41699</v>
      </c>
      <c r="B604" s="219">
        <f>SIMPRESS!Z21</f>
        <v>372.13</v>
      </c>
      <c r="C604" s="220">
        <f t="shared" si="17"/>
        <v>-5.3513747234020803E-2</v>
      </c>
    </row>
    <row r="605" spans="1:3">
      <c r="A605" s="156">
        <v>41671</v>
      </c>
      <c r="B605" s="219">
        <f>SIMPRESS!X21</f>
        <v>393.16999999999996</v>
      </c>
      <c r="C605" s="220">
        <f t="shared" si="17"/>
        <v>0.43818128612188145</v>
      </c>
    </row>
    <row r="606" spans="1:3">
      <c r="A606" s="153">
        <v>41640</v>
      </c>
      <c r="B606" s="219">
        <f>SIMPRESS!V21</f>
        <v>273.38</v>
      </c>
      <c r="C606" s="220">
        <f t="shared" si="17"/>
        <v>-0.17172635278434223</v>
      </c>
    </row>
    <row r="607" spans="1:3">
      <c r="A607" s="153">
        <v>41609</v>
      </c>
      <c r="B607" s="219">
        <f>SIMPRESS!T21</f>
        <v>330.06</v>
      </c>
      <c r="C607" s="117"/>
    </row>
    <row r="629" spans="1:1">
      <c r="A629" s="150" t="s">
        <v>109</v>
      </c>
    </row>
    <row r="635" spans="1:1">
      <c r="A635" s="150" t="s">
        <v>110</v>
      </c>
    </row>
    <row r="640" spans="1:1">
      <c r="A640" s="150" t="s">
        <v>111</v>
      </c>
    </row>
    <row r="645" spans="1:3" ht="31.5">
      <c r="A645" s="151" t="s">
        <v>107</v>
      </c>
      <c r="B645" s="151" t="s">
        <v>118</v>
      </c>
    </row>
    <row r="647" spans="1:3" ht="28.5">
      <c r="A647" s="152" t="s">
        <v>104</v>
      </c>
      <c r="B647" s="152" t="s">
        <v>105</v>
      </c>
      <c r="C647" s="152" t="s">
        <v>106</v>
      </c>
    </row>
    <row r="648" spans="1:3">
      <c r="A648" s="178">
        <v>41760</v>
      </c>
      <c r="B648" s="219">
        <v>60.5</v>
      </c>
      <c r="C648" s="220">
        <f t="shared" ref="C648:C652" si="18">(B648/B649)-1</f>
        <v>-3.3046926635826868E-4</v>
      </c>
    </row>
    <row r="649" spans="1:3">
      <c r="A649" s="174">
        <v>41730</v>
      </c>
      <c r="B649" s="219">
        <f>SIMPRESS!AA23</f>
        <v>60.52</v>
      </c>
      <c r="C649" s="220">
        <f t="shared" si="18"/>
        <v>-4.9545829892638782E-4</v>
      </c>
    </row>
    <row r="650" spans="1:3">
      <c r="A650" s="173">
        <v>41699</v>
      </c>
      <c r="B650" s="219">
        <f>SIMPRESS!Y23</f>
        <v>60.55</v>
      </c>
      <c r="C650" s="220">
        <f t="shared" si="18"/>
        <v>-0.1499368243717536</v>
      </c>
    </row>
    <row r="651" spans="1:3">
      <c r="A651" s="156">
        <v>41671</v>
      </c>
      <c r="B651" s="219">
        <f>SIMPRESS!W23</f>
        <v>71.23</v>
      </c>
      <c r="C651" s="220">
        <f t="shared" si="18"/>
        <v>0.14205547538880881</v>
      </c>
    </row>
    <row r="652" spans="1:3">
      <c r="A652" s="153">
        <v>41640</v>
      </c>
      <c r="B652" s="219">
        <f>SIMPRESS!U23</f>
        <v>62.37</v>
      </c>
      <c r="C652" s="220">
        <f t="shared" si="18"/>
        <v>-0.15647822558831481</v>
      </c>
    </row>
    <row r="653" spans="1:3">
      <c r="A653" s="153">
        <v>41609</v>
      </c>
      <c r="B653" s="219">
        <f>SIMPRESS!S23</f>
        <v>73.94</v>
      </c>
      <c r="C653" s="117"/>
    </row>
    <row r="677" spans="1:1">
      <c r="A677" s="150" t="s">
        <v>109</v>
      </c>
    </row>
    <row r="683" spans="1:1">
      <c r="A683" s="150" t="s">
        <v>110</v>
      </c>
    </row>
    <row r="688" spans="1:1">
      <c r="A688" s="150" t="s">
        <v>111</v>
      </c>
    </row>
    <row r="692" spans="1:3" ht="31.5">
      <c r="A692" s="151" t="s">
        <v>107</v>
      </c>
      <c r="B692" s="151" t="s">
        <v>20</v>
      </c>
    </row>
    <row r="694" spans="1:3" ht="28.5">
      <c r="A694" s="152" t="s">
        <v>104</v>
      </c>
      <c r="B694" s="152" t="s">
        <v>105</v>
      </c>
      <c r="C694" s="152" t="s">
        <v>106</v>
      </c>
    </row>
    <row r="695" spans="1:3">
      <c r="A695" s="178">
        <v>41760</v>
      </c>
      <c r="B695" s="219">
        <v>429.67</v>
      </c>
      <c r="C695" s="220">
        <f t="shared" ref="C695:C699" si="19">(B695/B696)-1</f>
        <v>-3.4297529948531302E-2</v>
      </c>
    </row>
    <row r="696" spans="1:3">
      <c r="A696" s="174">
        <v>41730</v>
      </c>
      <c r="B696" s="219">
        <f>SIMPRESS!AB24</f>
        <v>444.93000000000006</v>
      </c>
      <c r="C696" s="220">
        <f t="shared" si="19"/>
        <v>0.33220552128870007</v>
      </c>
    </row>
    <row r="697" spans="1:3">
      <c r="A697" s="173">
        <v>41699</v>
      </c>
      <c r="B697" s="219">
        <f>SIMPRESS!Z24</f>
        <v>333.98</v>
      </c>
      <c r="C697" s="220">
        <f t="shared" si="19"/>
        <v>-0.26270475517682901</v>
      </c>
    </row>
    <row r="698" spans="1:3">
      <c r="A698" s="156">
        <v>41671</v>
      </c>
      <c r="B698" s="219">
        <f>SIMPRESS!X24</f>
        <v>452.98</v>
      </c>
      <c r="C698" s="220">
        <f t="shared" si="19"/>
        <v>0.39537319409789617</v>
      </c>
    </row>
    <row r="699" spans="1:3">
      <c r="A699" s="153">
        <v>41640</v>
      </c>
      <c r="B699" s="219">
        <f>SIMPRESS!V24</f>
        <v>324.63</v>
      </c>
      <c r="C699" s="220">
        <f t="shared" si="19"/>
        <v>-5.3446466060182107E-2</v>
      </c>
    </row>
    <row r="700" spans="1:3">
      <c r="A700" s="153">
        <v>41609</v>
      </c>
      <c r="B700" s="219">
        <f>SIMPRESS!T24</f>
        <v>342.96000000000004</v>
      </c>
      <c r="C700" s="117"/>
    </row>
    <row r="722" spans="1:1">
      <c r="A722" s="150" t="s">
        <v>109</v>
      </c>
    </row>
    <row r="728" spans="1:1">
      <c r="A728" s="150" t="s">
        <v>110</v>
      </c>
    </row>
    <row r="733" spans="1:1">
      <c r="A733" s="150" t="s">
        <v>111</v>
      </c>
    </row>
    <row r="739" spans="1:3" ht="56.25" customHeight="1">
      <c r="A739" s="151" t="s">
        <v>107</v>
      </c>
      <c r="B739" s="151" t="s">
        <v>119</v>
      </c>
    </row>
    <row r="741" spans="1:3" ht="28.5">
      <c r="A741" s="152" t="s">
        <v>104</v>
      </c>
      <c r="B741" s="152" t="s">
        <v>105</v>
      </c>
      <c r="C741" s="152" t="s">
        <v>106</v>
      </c>
    </row>
    <row r="742" spans="1:3">
      <c r="A742" s="178">
        <v>41760</v>
      </c>
      <c r="B742" s="219">
        <v>166.44</v>
      </c>
      <c r="C742" s="220">
        <f t="shared" ref="C742:C746" si="20">(B742/B743)-1</f>
        <v>-5.5069830816395937E-2</v>
      </c>
    </row>
    <row r="743" spans="1:3">
      <c r="A743" s="174">
        <v>41730</v>
      </c>
      <c r="B743" s="219">
        <f>SIMPRESS!AA26</f>
        <v>176.14</v>
      </c>
      <c r="C743" s="220">
        <f t="shared" si="20"/>
        <v>0.12269743132130784</v>
      </c>
    </row>
    <row r="744" spans="1:3">
      <c r="A744" s="173">
        <v>41699</v>
      </c>
      <c r="B744" s="219">
        <f>SIMPRESS!Y26</f>
        <v>156.88999999999999</v>
      </c>
      <c r="C744" s="220">
        <f t="shared" si="20"/>
        <v>1.9958392926797464E-2</v>
      </c>
    </row>
    <row r="745" spans="1:3">
      <c r="A745" s="156">
        <v>41671</v>
      </c>
      <c r="B745" s="219">
        <f>SIMPRESS!W26</f>
        <v>153.82</v>
      </c>
      <c r="C745" s="220">
        <f t="shared" si="20"/>
        <v>9.3170350366000854E-2</v>
      </c>
    </row>
    <row r="746" spans="1:3">
      <c r="A746" s="153">
        <v>41640</v>
      </c>
      <c r="B746" s="219">
        <f>SIMPRESS!U26</f>
        <v>140.71</v>
      </c>
      <c r="C746" s="220">
        <f t="shared" si="20"/>
        <v>-1.0617353396146778E-2</v>
      </c>
    </row>
    <row r="747" spans="1:3">
      <c r="A747" s="153">
        <v>41609</v>
      </c>
      <c r="B747" s="219">
        <f>SIMPRESS!S26</f>
        <v>142.22</v>
      </c>
      <c r="C747" s="117"/>
    </row>
    <row r="768" spans="1:1">
      <c r="A768" s="150" t="s">
        <v>109</v>
      </c>
    </row>
    <row r="774" spans="1:1">
      <c r="A774" s="150" t="s">
        <v>110</v>
      </c>
    </row>
    <row r="779" spans="1:1">
      <c r="A779" s="150" t="s">
        <v>111</v>
      </c>
    </row>
    <row r="787" spans="1:3" ht="31.5">
      <c r="A787" s="151" t="s">
        <v>107</v>
      </c>
      <c r="B787" s="151" t="s">
        <v>27</v>
      </c>
    </row>
    <row r="789" spans="1:3" ht="28.5">
      <c r="A789" s="152" t="s">
        <v>104</v>
      </c>
      <c r="B789" s="152" t="s">
        <v>105</v>
      </c>
      <c r="C789" s="152" t="s">
        <v>106</v>
      </c>
    </row>
    <row r="790" spans="1:3">
      <c r="A790" s="178">
        <v>41760</v>
      </c>
      <c r="B790" s="219">
        <v>79.430000000000007</v>
      </c>
      <c r="C790" s="220">
        <f t="shared" ref="C790:C794" si="21">(B790/B791)-1</f>
        <v>0.1394348013197535</v>
      </c>
    </row>
    <row r="791" spans="1:3">
      <c r="A791" s="174">
        <v>41730</v>
      </c>
      <c r="B791" s="219">
        <f>SIMPRESS!AA27</f>
        <v>69.709999999999994</v>
      </c>
      <c r="C791" s="220">
        <f t="shared" si="21"/>
        <v>-8.6848310191249833E-2</v>
      </c>
    </row>
    <row r="792" spans="1:3">
      <c r="A792" s="173">
        <v>41699</v>
      </c>
      <c r="B792" s="219">
        <f>SIMPRESS!Y27</f>
        <v>76.34</v>
      </c>
      <c r="C792" s="220">
        <f t="shared" si="21"/>
        <v>-5.9967984238394223E-2</v>
      </c>
    </row>
    <row r="793" spans="1:3">
      <c r="A793" s="156">
        <v>41671</v>
      </c>
      <c r="B793" s="219">
        <f>SIMPRESS!W27</f>
        <v>81.209999999999994</v>
      </c>
      <c r="C793" s="220">
        <f t="shared" si="21"/>
        <v>0.27168806764797981</v>
      </c>
    </row>
    <row r="794" spans="1:3">
      <c r="A794" s="153">
        <v>41640</v>
      </c>
      <c r="B794" s="219">
        <f>SIMPRESS!U27</f>
        <v>63.86</v>
      </c>
      <c r="C794" s="220">
        <f t="shared" si="21"/>
        <v>-0.15651829348831059</v>
      </c>
    </row>
    <row r="795" spans="1:3">
      <c r="A795" s="153">
        <v>41609</v>
      </c>
      <c r="B795" s="219">
        <f>SIMPRESS!S27</f>
        <v>75.709999999999994</v>
      </c>
      <c r="C795" s="117"/>
    </row>
    <row r="816" spans="1:1">
      <c r="A816" s="150" t="s">
        <v>109</v>
      </c>
    </row>
    <row r="822" spans="1:1">
      <c r="A822" s="150" t="s">
        <v>110</v>
      </c>
    </row>
    <row r="827" spans="1:1">
      <c r="A827" s="150" t="s">
        <v>111</v>
      </c>
    </row>
    <row r="833" spans="1:3" ht="51" customHeight="1"/>
    <row r="834" spans="1:3" ht="31.5">
      <c r="A834" s="151" t="s">
        <v>107</v>
      </c>
      <c r="B834" s="151" t="s">
        <v>52</v>
      </c>
    </row>
    <row r="836" spans="1:3" ht="28.5">
      <c r="A836" s="152" t="s">
        <v>104</v>
      </c>
      <c r="B836" s="152" t="s">
        <v>105</v>
      </c>
      <c r="C836" s="152" t="s">
        <v>106</v>
      </c>
    </row>
    <row r="837" spans="1:3">
      <c r="A837" s="178">
        <v>41760</v>
      </c>
      <c r="B837" s="219">
        <v>439.82</v>
      </c>
      <c r="C837" s="220">
        <f t="shared" ref="C837:C841" si="22">(B837/B838)-1</f>
        <v>-6.4232675900512737E-2</v>
      </c>
    </row>
    <row r="838" spans="1:3">
      <c r="A838" s="174">
        <v>41730</v>
      </c>
      <c r="B838" s="219">
        <f>SIMPRESS!AB28</f>
        <v>470.01</v>
      </c>
      <c r="C838" s="220">
        <f t="shared" si="22"/>
        <v>9.6668170393761077E-3</v>
      </c>
    </row>
    <row r="839" spans="1:3">
      <c r="A839" s="173">
        <v>41699</v>
      </c>
      <c r="B839" s="219">
        <f>SIMPRESS!Z28</f>
        <v>465.51</v>
      </c>
      <c r="C839" s="220">
        <f t="shared" si="22"/>
        <v>8.6624649859944114E-2</v>
      </c>
    </row>
    <row r="840" spans="1:3">
      <c r="A840" s="156">
        <v>41671</v>
      </c>
      <c r="B840" s="219">
        <f>SIMPRESS!X28</f>
        <v>428.4</v>
      </c>
      <c r="C840" s="220">
        <f t="shared" si="22"/>
        <v>0.53608949765140368</v>
      </c>
    </row>
    <row r="841" spans="1:3">
      <c r="A841" s="153">
        <v>41640</v>
      </c>
      <c r="B841" s="219">
        <v>278.89</v>
      </c>
      <c r="C841" s="220">
        <f t="shared" si="22"/>
        <v>-0.26205911147567018</v>
      </c>
    </row>
    <row r="842" spans="1:3">
      <c r="A842" s="153">
        <v>41609</v>
      </c>
      <c r="B842" s="219">
        <f>SIMPRESS!T28</f>
        <v>377.93</v>
      </c>
      <c r="C842" s="220"/>
    </row>
    <row r="865" spans="1:1">
      <c r="A865" s="150" t="s">
        <v>109</v>
      </c>
    </row>
    <row r="871" spans="1:1">
      <c r="A871" s="150" t="s">
        <v>110</v>
      </c>
    </row>
    <row r="876" spans="1:1">
      <c r="A876" s="150" t="s">
        <v>111</v>
      </c>
    </row>
    <row r="881" spans="1:3" ht="31.5">
      <c r="A881" s="151" t="s">
        <v>107</v>
      </c>
      <c r="B881" s="151" t="s">
        <v>54</v>
      </c>
    </row>
    <row r="883" spans="1:3" ht="28.5">
      <c r="A883" s="152" t="s">
        <v>104</v>
      </c>
      <c r="B883" s="152" t="s">
        <v>105</v>
      </c>
      <c r="C883" s="152" t="s">
        <v>106</v>
      </c>
    </row>
    <row r="884" spans="1:3">
      <c r="A884" s="178">
        <v>41760</v>
      </c>
      <c r="B884" s="219">
        <v>142.08000000000001</v>
      </c>
      <c r="C884" s="220">
        <f t="shared" ref="C884:C888" si="23">(B884/B885)-1</f>
        <v>-2.4041763978568498E-2</v>
      </c>
    </row>
    <row r="885" spans="1:3">
      <c r="A885" s="174">
        <v>41730</v>
      </c>
      <c r="B885" s="219">
        <f>SIMPRESS!AA30</f>
        <v>145.58000000000001</v>
      </c>
      <c r="C885" s="220">
        <f t="shared" si="23"/>
        <v>4.5457809694793516E-2</v>
      </c>
    </row>
    <row r="886" spans="1:3">
      <c r="A886" s="162">
        <v>41699</v>
      </c>
      <c r="B886" s="219">
        <f>SIMPRESS!Y30</f>
        <v>139.25</v>
      </c>
      <c r="C886" s="220">
        <f t="shared" si="23"/>
        <v>-3.5397617068440135E-2</v>
      </c>
    </row>
    <row r="887" spans="1:3">
      <c r="A887" s="156">
        <v>41671</v>
      </c>
      <c r="B887" s="219">
        <f>SIMPRESS!W30</f>
        <v>144.36000000000001</v>
      </c>
      <c r="C887" s="220">
        <f t="shared" si="23"/>
        <v>3.9907794265956031E-2</v>
      </c>
    </row>
    <row r="888" spans="1:3">
      <c r="A888" s="153">
        <v>41640</v>
      </c>
      <c r="B888" s="219">
        <f>SIMPRESS!U30</f>
        <v>138.82</v>
      </c>
      <c r="C888" s="220">
        <f t="shared" si="23"/>
        <v>-2.8007281893292268E-2</v>
      </c>
    </row>
    <row r="889" spans="1:3">
      <c r="A889" s="153">
        <v>41609</v>
      </c>
      <c r="B889" s="219">
        <f>SIMPRESS!S30</f>
        <v>142.82</v>
      </c>
      <c r="C889" s="117"/>
    </row>
    <row r="913" spans="1:2">
      <c r="A913" s="150" t="s">
        <v>109</v>
      </c>
    </row>
    <row r="919" spans="1:2">
      <c r="A919" s="150" t="s">
        <v>110</v>
      </c>
    </row>
    <row r="924" spans="1:2">
      <c r="A924" s="150" t="s">
        <v>111</v>
      </c>
    </row>
    <row r="928" spans="1:2" ht="31.5">
      <c r="A928" s="151" t="s">
        <v>107</v>
      </c>
      <c r="B928" s="151" t="s">
        <v>13</v>
      </c>
    </row>
    <row r="930" spans="1:3" ht="28.5">
      <c r="A930" s="152" t="s">
        <v>104</v>
      </c>
      <c r="B930" s="152" t="s">
        <v>105</v>
      </c>
      <c r="C930" s="152" t="s">
        <v>106</v>
      </c>
    </row>
    <row r="931" spans="1:3">
      <c r="A931" s="178">
        <v>41760</v>
      </c>
      <c r="B931" s="219">
        <v>540.59</v>
      </c>
      <c r="C931" s="220">
        <f t="shared" ref="C931:C935" si="24">(B931/B932)-1</f>
        <v>-5.4350488052338664E-2</v>
      </c>
    </row>
    <row r="932" spans="1:3">
      <c r="A932" s="174">
        <v>41730</v>
      </c>
      <c r="B932" s="219">
        <f>SIMPRESS!AB31</f>
        <v>571.66</v>
      </c>
      <c r="C932" s="220">
        <f t="shared" si="24"/>
        <v>3.8418920637227183E-2</v>
      </c>
    </row>
    <row r="933" spans="1:3">
      <c r="A933" s="162">
        <v>41699</v>
      </c>
      <c r="B933" s="219">
        <f>SIMPRESS!Z31</f>
        <v>550.51</v>
      </c>
      <c r="C933" s="220">
        <f t="shared" si="24"/>
        <v>-0.30306367894670205</v>
      </c>
    </row>
    <row r="934" spans="1:3">
      <c r="A934" s="156">
        <v>41671</v>
      </c>
      <c r="B934" s="219">
        <f>SIMPRESS!X31</f>
        <v>789.9</v>
      </c>
      <c r="C934" s="220">
        <f t="shared" si="24"/>
        <v>0.81007814111230747</v>
      </c>
    </row>
    <row r="935" spans="1:3">
      <c r="A935" s="153">
        <v>41640</v>
      </c>
      <c r="B935" s="219">
        <f>SIMPRESS!V31</f>
        <v>436.39000000000004</v>
      </c>
      <c r="C935" s="220">
        <f t="shared" si="24"/>
        <v>-5.5657743827227213E-2</v>
      </c>
    </row>
    <row r="936" spans="1:3">
      <c r="A936" s="153">
        <v>41609</v>
      </c>
      <c r="B936" s="219">
        <f>SIMPRESS!T31</f>
        <v>462.11</v>
      </c>
      <c r="C936" s="220"/>
    </row>
    <row r="959" spans="1:1">
      <c r="A959" s="150" t="s">
        <v>109</v>
      </c>
    </row>
    <row r="965" spans="1:2">
      <c r="A965" s="150" t="s">
        <v>110</v>
      </c>
    </row>
    <row r="970" spans="1:2">
      <c r="A970" s="150" t="s">
        <v>111</v>
      </c>
    </row>
    <row r="975" spans="1:2" ht="31.5">
      <c r="A975" s="151" t="s">
        <v>107</v>
      </c>
      <c r="B975" s="151" t="s">
        <v>34</v>
      </c>
    </row>
    <row r="977" spans="1:3" ht="28.5">
      <c r="A977" s="152" t="s">
        <v>104</v>
      </c>
      <c r="B977" s="152" t="s">
        <v>105</v>
      </c>
      <c r="C977" s="152" t="s">
        <v>106</v>
      </c>
    </row>
    <row r="978" spans="1:3">
      <c r="A978" s="178">
        <v>41760</v>
      </c>
      <c r="B978" s="219">
        <v>97.89</v>
      </c>
      <c r="C978" s="220">
        <f t="shared" ref="C978:C980" si="25">(B978/B979)-1</f>
        <v>0.40123103349556266</v>
      </c>
    </row>
    <row r="979" spans="1:3">
      <c r="A979" s="174">
        <v>41730</v>
      </c>
      <c r="B979" s="219">
        <f>SIMPRESS!AA35</f>
        <v>69.86</v>
      </c>
      <c r="C979" s="220">
        <f t="shared" si="25"/>
        <v>7.8585765014667297E-2</v>
      </c>
    </row>
    <row r="980" spans="1:3">
      <c r="A980" s="162">
        <v>41699</v>
      </c>
      <c r="B980" s="219">
        <f>SIMPRESS!Y35</f>
        <v>64.77</v>
      </c>
      <c r="C980" s="220">
        <f t="shared" si="25"/>
        <v>-9.069212410501204E-2</v>
      </c>
    </row>
    <row r="981" spans="1:3">
      <c r="A981" s="156">
        <v>41671</v>
      </c>
      <c r="B981" s="219">
        <f>SIMPRESS!W35</f>
        <v>71.23</v>
      </c>
      <c r="C981" s="220">
        <f t="shared" ref="C981" si="26">(B981/B982)-1</f>
        <v>0.133694095177463</v>
      </c>
    </row>
    <row r="982" spans="1:3">
      <c r="A982" s="153">
        <v>41640</v>
      </c>
      <c r="B982" s="219">
        <f>SIMPRESS!U35</f>
        <v>62.83</v>
      </c>
      <c r="C982" s="220">
        <f t="shared" ref="C982" si="27">(B982/B983)-1</f>
        <v>-0.1139472570864476</v>
      </c>
    </row>
    <row r="983" spans="1:3">
      <c r="A983" s="153">
        <v>41609</v>
      </c>
      <c r="B983" s="219">
        <f>SIMPRESS!S35</f>
        <v>70.91</v>
      </c>
      <c r="C983" s="117"/>
    </row>
    <row r="1004" spans="1:1">
      <c r="A1004" s="150" t="s">
        <v>109</v>
      </c>
    </row>
    <row r="1010" spans="1:3">
      <c r="A1010" s="150" t="s">
        <v>110</v>
      </c>
    </row>
    <row r="1015" spans="1:3">
      <c r="A1015" s="150" t="s">
        <v>111</v>
      </c>
    </row>
    <row r="1022" spans="1:3" ht="31.5">
      <c r="A1022" s="151" t="s">
        <v>107</v>
      </c>
      <c r="B1022" s="151" t="s">
        <v>120</v>
      </c>
    </row>
    <row r="1024" spans="1:3" ht="28.5">
      <c r="A1024" s="152" t="s">
        <v>104</v>
      </c>
      <c r="B1024" s="152" t="s">
        <v>105</v>
      </c>
      <c r="C1024" s="152" t="s">
        <v>106</v>
      </c>
    </row>
    <row r="1025" spans="1:3">
      <c r="A1025" s="178">
        <v>41760</v>
      </c>
      <c r="B1025" s="219">
        <v>410.6</v>
      </c>
      <c r="C1025" s="220">
        <f t="shared" ref="C1025:C1027" si="28">(B1025/B1026)-1</f>
        <v>3.6763963236036812E-2</v>
      </c>
    </row>
    <row r="1026" spans="1:3">
      <c r="A1026" s="174">
        <v>41730</v>
      </c>
      <c r="B1026" s="219">
        <f>SIMPRESS!AB36</f>
        <v>396.03999999999996</v>
      </c>
      <c r="C1026" s="220">
        <f t="shared" si="28"/>
        <v>6.405158516926357E-2</v>
      </c>
    </row>
    <row r="1027" spans="1:3">
      <c r="A1027" s="162">
        <v>41699</v>
      </c>
      <c r="B1027" s="219">
        <f>SIMPRESS!Z36</f>
        <v>372.20000000000005</v>
      </c>
      <c r="C1027" s="220">
        <f t="shared" si="28"/>
        <v>-0.21880575086577803</v>
      </c>
    </row>
    <row r="1028" spans="1:3">
      <c r="A1028" s="156">
        <v>41671</v>
      </c>
      <c r="B1028" s="219">
        <f>SIMPRESS!X36</f>
        <v>476.45</v>
      </c>
      <c r="C1028" s="220">
        <f t="shared" ref="C1028" si="29">(B1028/B1029)-1</f>
        <v>0.68684722959815869</v>
      </c>
    </row>
    <row r="1029" spans="1:3">
      <c r="A1029" s="153">
        <v>41640</v>
      </c>
      <c r="B1029" s="219">
        <f>SIMPRESS!V36</f>
        <v>282.45000000000005</v>
      </c>
      <c r="C1029" s="220">
        <f t="shared" ref="C1029" si="30">(B1029/B1030)-1</f>
        <v>-0.24251770006436368</v>
      </c>
    </row>
    <row r="1030" spans="1:3">
      <c r="A1030" s="153">
        <v>41609</v>
      </c>
      <c r="B1030" s="219">
        <f>SIMPRESS!T36</f>
        <v>372.88</v>
      </c>
      <c r="C1030" s="220"/>
    </row>
    <row r="1052" spans="1:1">
      <c r="A1052" s="150" t="s">
        <v>109</v>
      </c>
    </row>
    <row r="1058" spans="1:3">
      <c r="A1058" s="150" t="s">
        <v>110</v>
      </c>
    </row>
    <row r="1063" spans="1:3">
      <c r="A1063" s="150" t="s">
        <v>111</v>
      </c>
    </row>
    <row r="1069" spans="1:3" ht="31.5">
      <c r="A1069" s="151" t="s">
        <v>107</v>
      </c>
      <c r="B1069" s="151" t="s">
        <v>81</v>
      </c>
    </row>
    <row r="1071" spans="1:3" ht="28.5">
      <c r="A1071" s="152" t="s">
        <v>104</v>
      </c>
      <c r="B1071" s="152" t="s">
        <v>105</v>
      </c>
      <c r="C1071" s="152" t="s">
        <v>106</v>
      </c>
    </row>
    <row r="1072" spans="1:3">
      <c r="A1072" s="178">
        <v>41760</v>
      </c>
      <c r="B1072" s="219">
        <v>173.76</v>
      </c>
      <c r="C1072" s="220">
        <f t="shared" ref="C1072:C1074" si="31">(B1072/B1073)-1</f>
        <v>-0.1187747236027995</v>
      </c>
    </row>
    <row r="1073" spans="1:3">
      <c r="A1073" s="174">
        <v>41730</v>
      </c>
      <c r="B1073" s="219">
        <f>SIMPRESS!AA38</f>
        <v>197.18</v>
      </c>
      <c r="C1073" s="220">
        <f t="shared" si="31"/>
        <v>0.12977711568211769</v>
      </c>
    </row>
    <row r="1074" spans="1:3">
      <c r="A1074" s="162">
        <v>41699</v>
      </c>
      <c r="B1074" s="219">
        <f>SIMPRESS!Y38</f>
        <v>174.53</v>
      </c>
      <c r="C1074" s="220">
        <f t="shared" si="31"/>
        <v>-0.14726144525333462</v>
      </c>
    </row>
    <row r="1075" spans="1:3">
      <c r="A1075" s="156">
        <v>41671</v>
      </c>
      <c r="B1075" s="219">
        <f>SIMPRESS!W38</f>
        <v>204.67</v>
      </c>
      <c r="C1075" s="220">
        <f t="shared" ref="C1075" si="32">(B1075/B1076)-1</f>
        <v>0.39573104200763787</v>
      </c>
    </row>
    <row r="1076" spans="1:3">
      <c r="A1076" s="153">
        <v>41640</v>
      </c>
      <c r="B1076" s="219">
        <f>SIMPRESS!U38</f>
        <v>146.63999999999999</v>
      </c>
      <c r="C1076" s="220">
        <f t="shared" ref="C1076" si="33">(B1076/B1077)-1</f>
        <v>-0.16291814134033578</v>
      </c>
    </row>
    <row r="1077" spans="1:3">
      <c r="A1077" s="153">
        <v>41609</v>
      </c>
      <c r="B1077" s="219">
        <f>SIMPRESS!S38</f>
        <v>175.18</v>
      </c>
      <c r="C1077" s="220"/>
    </row>
    <row r="1101" spans="1:1">
      <c r="A1101" s="150" t="s">
        <v>109</v>
      </c>
    </row>
    <row r="1107" spans="1:3">
      <c r="A1107" s="150" t="s">
        <v>110</v>
      </c>
    </row>
    <row r="1112" spans="1:3">
      <c r="A1112" s="150" t="s">
        <v>111</v>
      </c>
    </row>
    <row r="1116" spans="1:3" ht="31.5">
      <c r="A1116" s="151" t="s">
        <v>107</v>
      </c>
      <c r="B1116" s="151" t="s">
        <v>77</v>
      </c>
    </row>
    <row r="1118" spans="1:3" ht="28.5">
      <c r="A1118" s="152" t="s">
        <v>104</v>
      </c>
      <c r="B1118" s="152" t="s">
        <v>105</v>
      </c>
      <c r="C1118" s="152" t="s">
        <v>106</v>
      </c>
    </row>
    <row r="1119" spans="1:3">
      <c r="A1119" s="178">
        <v>41760</v>
      </c>
      <c r="B1119" s="219">
        <v>314.88</v>
      </c>
      <c r="C1119" s="220">
        <f t="shared" ref="C1119:C1121" si="34">(B1119/B1120)-1</f>
        <v>0.32860759493670888</v>
      </c>
    </row>
    <row r="1120" spans="1:3">
      <c r="A1120" s="174">
        <v>41730</v>
      </c>
      <c r="B1120" s="219">
        <f>SIMPRESS!AA39</f>
        <v>237</v>
      </c>
      <c r="C1120" s="220">
        <f t="shared" si="34"/>
        <v>-0.14390983961855219</v>
      </c>
    </row>
    <row r="1121" spans="1:3">
      <c r="A1121" s="162">
        <v>41699</v>
      </c>
      <c r="B1121" s="219">
        <f>SIMPRESS!Y39</f>
        <v>276.83999999999997</v>
      </c>
      <c r="C1121" s="220">
        <f t="shared" si="34"/>
        <v>-0.16213189673436046</v>
      </c>
    </row>
    <row r="1122" spans="1:3">
      <c r="A1122" s="156">
        <v>41671</v>
      </c>
      <c r="B1122" s="219">
        <f>SIMPRESS!W39</f>
        <v>330.41</v>
      </c>
      <c r="C1122" s="220">
        <f t="shared" ref="C1122" si="35">(B1122/B1123)-1</f>
        <v>0.87254179654293029</v>
      </c>
    </row>
    <row r="1123" spans="1:3">
      <c r="A1123" s="153">
        <v>41640</v>
      </c>
      <c r="B1123" s="219">
        <f>SIMPRESS!U39</f>
        <v>176.45</v>
      </c>
      <c r="C1123" s="220">
        <f t="shared" ref="C1123" si="36">(B1123/B1124)-1</f>
        <v>-0.23806028154417491</v>
      </c>
    </row>
    <row r="1124" spans="1:3">
      <c r="A1124" s="153">
        <v>41609</v>
      </c>
      <c r="B1124" s="219">
        <f>SIMPRESS!S39</f>
        <v>231.58</v>
      </c>
      <c r="C1124" s="117"/>
    </row>
    <row r="1145" spans="1:1">
      <c r="A1145" s="150" t="s">
        <v>109</v>
      </c>
    </row>
    <row r="1151" spans="1:1">
      <c r="A1151" s="150" t="s">
        <v>110</v>
      </c>
    </row>
    <row r="1156" spans="1:3">
      <c r="A1156" s="150" t="s">
        <v>111</v>
      </c>
    </row>
    <row r="1164" spans="1:3" ht="31.5">
      <c r="A1164" s="151" t="s">
        <v>107</v>
      </c>
      <c r="B1164" s="151" t="s">
        <v>62</v>
      </c>
    </row>
    <row r="1166" spans="1:3" ht="28.5">
      <c r="A1166" s="152" t="s">
        <v>104</v>
      </c>
      <c r="B1166" s="152" t="s">
        <v>105</v>
      </c>
      <c r="C1166" s="152" t="s">
        <v>106</v>
      </c>
    </row>
    <row r="1167" spans="1:3">
      <c r="A1167" s="178">
        <v>41760</v>
      </c>
      <c r="B1167" s="219">
        <v>146.47</v>
      </c>
      <c r="C1167" s="220">
        <f t="shared" ref="C1167:C1169" si="37">(B1167/B1168)-1</f>
        <v>1.1952466491640168E-2</v>
      </c>
    </row>
    <row r="1168" spans="1:3">
      <c r="A1168" s="174">
        <v>41730</v>
      </c>
      <c r="B1168" s="219">
        <f>SIMPRESS!AA40</f>
        <v>144.74</v>
      </c>
      <c r="C1168" s="220">
        <f t="shared" si="37"/>
        <v>1.6608996539793086E-3</v>
      </c>
    </row>
    <row r="1169" spans="1:3">
      <c r="A1169" s="162">
        <v>41699</v>
      </c>
      <c r="B1169" s="219">
        <f>SIMPRESS!Y40</f>
        <v>144.5</v>
      </c>
      <c r="C1169" s="220">
        <f t="shared" si="37"/>
        <v>-4.7650431687866535E-2</v>
      </c>
    </row>
    <row r="1170" spans="1:3">
      <c r="A1170" s="156">
        <v>41671</v>
      </c>
      <c r="B1170" s="219">
        <f>SIMPRESS!W40</f>
        <v>151.72999999999999</v>
      </c>
      <c r="C1170" s="220">
        <f>(B1170/B1171)-1</f>
        <v>7.7168820105068647E-2</v>
      </c>
    </row>
    <row r="1171" spans="1:3">
      <c r="A1171" s="153">
        <v>41640</v>
      </c>
      <c r="B1171" s="219">
        <f>SIMPRESS!U40</f>
        <v>140.86000000000001</v>
      </c>
      <c r="C1171" s="220">
        <f t="shared" ref="C1171" si="38">(B1171/B1172)-1</f>
        <v>-4.9848229342327022E-2</v>
      </c>
    </row>
    <row r="1172" spans="1:3">
      <c r="A1172" s="153">
        <v>41609</v>
      </c>
      <c r="B1172" s="219">
        <f>SIMPRESS!S40</f>
        <v>148.25</v>
      </c>
      <c r="C1172" s="117"/>
    </row>
    <row r="1192" spans="1:1">
      <c r="A1192" s="150" t="s">
        <v>109</v>
      </c>
    </row>
    <row r="1198" spans="1:1">
      <c r="A1198" s="150" t="s">
        <v>110</v>
      </c>
    </row>
    <row r="1203" spans="1:3">
      <c r="A1203" s="150" t="s">
        <v>111</v>
      </c>
    </row>
    <row r="1211" spans="1:3" ht="48" customHeight="1">
      <c r="A1211" s="151" t="s">
        <v>107</v>
      </c>
      <c r="B1211" s="151" t="s">
        <v>69</v>
      </c>
    </row>
    <row r="1213" spans="1:3" ht="28.5">
      <c r="A1213" s="152" t="s">
        <v>104</v>
      </c>
      <c r="B1213" s="152" t="s">
        <v>105</v>
      </c>
      <c r="C1213" s="152" t="s">
        <v>106</v>
      </c>
    </row>
    <row r="1214" spans="1:3">
      <c r="A1214" s="178">
        <v>41760</v>
      </c>
      <c r="B1214" s="219">
        <v>267.89</v>
      </c>
      <c r="C1214" s="220">
        <f t="shared" ref="C1214:C1216" si="39">(B1214/B1215)-1</f>
        <v>0.54688763136620833</v>
      </c>
    </row>
    <row r="1215" spans="1:3">
      <c r="A1215" s="174">
        <v>41730</v>
      </c>
      <c r="B1215" s="219">
        <f>SIMPRESS!AA41</f>
        <v>173.18</v>
      </c>
      <c r="C1215" s="220">
        <f t="shared" si="39"/>
        <v>-0.12935498466643203</v>
      </c>
    </row>
    <row r="1216" spans="1:3">
      <c r="A1216" s="162">
        <v>41699</v>
      </c>
      <c r="B1216" s="219">
        <f>SIMPRESS!Y41</f>
        <v>198.91</v>
      </c>
      <c r="C1216" s="220">
        <f t="shared" si="39"/>
        <v>-0.2361367127496159</v>
      </c>
    </row>
    <row r="1217" spans="1:3">
      <c r="A1217" s="156">
        <v>41671</v>
      </c>
      <c r="B1217" s="219">
        <f>SIMPRESS!W41</f>
        <v>260.39999999999998</v>
      </c>
      <c r="C1217" s="220">
        <f t="shared" ref="C1217" si="40">(B1217/B1218)-1</f>
        <v>0.52655645444952492</v>
      </c>
    </row>
    <row r="1218" spans="1:3">
      <c r="A1218" s="153">
        <v>41640</v>
      </c>
      <c r="B1218" s="219">
        <f>SIMPRESS!U41</f>
        <v>170.58</v>
      </c>
      <c r="C1218" s="220">
        <f t="shared" ref="C1218" si="41">(B1218/B1219)-1</f>
        <v>-0.15779599091537466</v>
      </c>
    </row>
    <row r="1219" spans="1:3">
      <c r="A1219" s="153">
        <v>41609</v>
      </c>
      <c r="B1219" s="219">
        <f>SIMPRESS!S41</f>
        <v>202.54</v>
      </c>
      <c r="C1219" s="117"/>
    </row>
    <row r="1241" spans="1:1">
      <c r="A1241" s="150" t="s">
        <v>109</v>
      </c>
    </row>
    <row r="1247" spans="1:1">
      <c r="A1247" s="150" t="s">
        <v>110</v>
      </c>
    </row>
    <row r="1252" spans="1:3">
      <c r="A1252" s="150" t="s">
        <v>111</v>
      </c>
    </row>
    <row r="1258" spans="1:3" ht="53.25" customHeight="1">
      <c r="A1258" s="151" t="s">
        <v>107</v>
      </c>
      <c r="B1258" s="151" t="s">
        <v>17</v>
      </c>
    </row>
    <row r="1260" spans="1:3" ht="28.5">
      <c r="A1260" s="152" t="s">
        <v>104</v>
      </c>
      <c r="B1260" s="152" t="s">
        <v>105</v>
      </c>
      <c r="C1260" s="152" t="s">
        <v>106</v>
      </c>
    </row>
    <row r="1261" spans="1:3">
      <c r="A1261" s="178">
        <v>41760</v>
      </c>
      <c r="B1261" s="219">
        <v>412.74</v>
      </c>
      <c r="C1261" s="220">
        <f t="shared" ref="C1261:C1263" si="42">(B1261/B1262)-1</f>
        <v>0.19513536991457947</v>
      </c>
    </row>
    <row r="1262" spans="1:3">
      <c r="A1262" s="174">
        <v>41730</v>
      </c>
      <c r="B1262" s="219">
        <f>SIMPRESS!AB42</f>
        <v>345.35</v>
      </c>
      <c r="C1262" s="220">
        <f t="shared" si="42"/>
        <v>-0.1344611528822055</v>
      </c>
    </row>
    <row r="1263" spans="1:3">
      <c r="A1263" s="162">
        <v>41699</v>
      </c>
      <c r="B1263" s="219">
        <f>SIMPRESS!Z42</f>
        <v>399</v>
      </c>
      <c r="C1263" s="220">
        <f t="shared" si="42"/>
        <v>1.835073122176567E-2</v>
      </c>
    </row>
    <row r="1264" spans="1:3">
      <c r="A1264" s="156">
        <v>41671</v>
      </c>
      <c r="B1264" s="219">
        <f>SIMPRESS!X42</f>
        <v>391.81</v>
      </c>
      <c r="C1264" s="220">
        <f t="shared" ref="C1264" si="43">(B1264/B1265)-1</f>
        <v>0.62072388831437442</v>
      </c>
    </row>
    <row r="1265" spans="1:3">
      <c r="A1265" s="153">
        <v>41640</v>
      </c>
      <c r="B1265" s="219">
        <f>SIMPRESS!V42</f>
        <v>241.75</v>
      </c>
      <c r="C1265" s="220">
        <f t="shared" ref="C1265" si="44">(B1265/B1266)-1</f>
        <v>-0.22943295190131652</v>
      </c>
    </row>
    <row r="1266" spans="1:3">
      <c r="A1266" s="153">
        <v>41609</v>
      </c>
      <c r="B1266" s="219">
        <f>SIMPRESS!T42</f>
        <v>313.73</v>
      </c>
      <c r="C1266" s="220"/>
    </row>
    <row r="1286" spans="1:1">
      <c r="A1286" s="150" t="s">
        <v>109</v>
      </c>
    </row>
    <row r="1292" spans="1:1">
      <c r="A1292" s="150" t="s">
        <v>110</v>
      </c>
    </row>
    <row r="1297" spans="1:3">
      <c r="A1297" s="150" t="s">
        <v>111</v>
      </c>
    </row>
    <row r="1305" spans="1:3" ht="54" customHeight="1">
      <c r="A1305" s="151" t="s">
        <v>107</v>
      </c>
      <c r="B1305" s="151" t="s">
        <v>122</v>
      </c>
    </row>
    <row r="1307" spans="1:3" ht="28.5">
      <c r="A1307" s="152" t="s">
        <v>104</v>
      </c>
      <c r="B1307" s="152" t="s">
        <v>105</v>
      </c>
      <c r="C1307" s="152" t="s">
        <v>106</v>
      </c>
    </row>
    <row r="1308" spans="1:3">
      <c r="A1308" s="178">
        <v>41760</v>
      </c>
      <c r="B1308" s="219">
        <v>137.84</v>
      </c>
      <c r="C1308" s="220">
        <f t="shared" ref="C1308:C1310" si="45">(B1308/B1309)-1</f>
        <v>8.1691909283528208E-2</v>
      </c>
    </row>
    <row r="1309" spans="1:3">
      <c r="A1309" s="215">
        <v>41730</v>
      </c>
      <c r="B1309" s="219">
        <f>SIMPRESS!AA44</f>
        <v>127.43</v>
      </c>
      <c r="C1309" s="220">
        <f t="shared" si="45"/>
        <v>8.7073537560358183E-3</v>
      </c>
    </row>
    <row r="1310" spans="1:3">
      <c r="A1310" s="221">
        <v>41699</v>
      </c>
      <c r="B1310" s="219">
        <f>SIMPRESS!Y44</f>
        <v>126.33</v>
      </c>
      <c r="C1310" s="220">
        <f t="shared" si="45"/>
        <v>-0.15936917753526747</v>
      </c>
    </row>
    <row r="1311" spans="1:3">
      <c r="A1311" s="216">
        <v>41671</v>
      </c>
      <c r="B1311" s="219">
        <f>SIMPRESS!W44</f>
        <v>150.28</v>
      </c>
      <c r="C1311" s="220">
        <f t="shared" ref="C1311" si="46">(B1311/B1312)-1</f>
        <v>0.51293667572737345</v>
      </c>
    </row>
    <row r="1312" spans="1:3">
      <c r="A1312" s="217">
        <v>41640</v>
      </c>
      <c r="B1312" s="219">
        <f>SIMPRESS!U44</f>
        <v>99.33</v>
      </c>
      <c r="C1312" s="220">
        <f t="shared" ref="C1312" si="47">(B1312/B1313)-1</f>
        <v>-0.35982211910286155</v>
      </c>
    </row>
    <row r="1313" spans="1:3">
      <c r="A1313" s="217">
        <v>41609</v>
      </c>
      <c r="B1313" s="219">
        <f>SIMPRESS!S44</f>
        <v>155.16</v>
      </c>
      <c r="C1313" s="220"/>
    </row>
    <row r="1335" spans="1:1">
      <c r="A1335" s="150" t="s">
        <v>109</v>
      </c>
    </row>
    <row r="1341" spans="1:1">
      <c r="A1341" s="150" t="s">
        <v>110</v>
      </c>
    </row>
    <row r="1346" spans="1:3">
      <c r="A1346" s="150" t="s">
        <v>111</v>
      </c>
    </row>
    <row r="1352" spans="1:3" ht="41.25" customHeight="1">
      <c r="A1352" s="151" t="s">
        <v>107</v>
      </c>
      <c r="B1352" s="151" t="s">
        <v>123</v>
      </c>
    </row>
    <row r="1354" spans="1:3" ht="28.5">
      <c r="A1354" s="152" t="s">
        <v>104</v>
      </c>
      <c r="B1354" s="152" t="s">
        <v>105</v>
      </c>
      <c r="C1354" s="152" t="s">
        <v>106</v>
      </c>
    </row>
    <row r="1355" spans="1:3">
      <c r="A1355" s="178">
        <v>41760</v>
      </c>
      <c r="B1355" s="219">
        <v>137.84</v>
      </c>
      <c r="C1355" s="220">
        <f t="shared" ref="C1355:C1357" si="48">(B1355/B1356)-1</f>
        <v>0.97450222031227618</v>
      </c>
    </row>
    <row r="1356" spans="1:3">
      <c r="A1356" s="174">
        <v>41730</v>
      </c>
      <c r="B1356" s="219">
        <f>SIMPRESS!AA45</f>
        <v>69.81</v>
      </c>
      <c r="C1356" s="220">
        <f t="shared" si="48"/>
        <v>7.1856287425149823E-2</v>
      </c>
    </row>
    <row r="1357" spans="1:3">
      <c r="A1357" s="162">
        <v>41699</v>
      </c>
      <c r="B1357" s="219">
        <f>SIMPRESS!Y45</f>
        <v>65.13</v>
      </c>
      <c r="C1357" s="220">
        <f t="shared" si="48"/>
        <v>-0.11327433628318595</v>
      </c>
    </row>
    <row r="1358" spans="1:3">
      <c r="A1358" s="156">
        <v>41671</v>
      </c>
      <c r="B1358" s="219">
        <f>SIMPRESS!W45</f>
        <v>73.45</v>
      </c>
      <c r="C1358" s="220">
        <f t="shared" ref="C1358" si="49">(B1358/B1359)-1</f>
        <v>0.11169971242621468</v>
      </c>
    </row>
    <row r="1359" spans="1:3">
      <c r="A1359" s="153">
        <v>41640</v>
      </c>
      <c r="B1359" s="219">
        <f>SIMPRESS!U45</f>
        <v>66.069999999999993</v>
      </c>
      <c r="C1359" s="220">
        <f t="shared" ref="C1359" si="50">(B1359/B1360)-1</f>
        <v>1.1791730474731921E-2</v>
      </c>
    </row>
    <row r="1360" spans="1:3">
      <c r="A1360" s="153">
        <v>41609</v>
      </c>
      <c r="B1360" s="219">
        <f>SIMPRESS!S45</f>
        <v>65.3</v>
      </c>
      <c r="C1360" s="117"/>
    </row>
    <row r="1381" spans="1:1">
      <c r="A1381" s="150" t="s">
        <v>109</v>
      </c>
    </row>
    <row r="1387" spans="1:1">
      <c r="A1387" s="150" t="s">
        <v>110</v>
      </c>
    </row>
    <row r="1392" spans="1:1">
      <c r="A1392" s="150" t="s">
        <v>111</v>
      </c>
    </row>
    <row r="1399" spans="1:3" ht="31.5">
      <c r="A1399" s="151" t="s">
        <v>107</v>
      </c>
      <c r="B1399" s="151" t="s">
        <v>43</v>
      </c>
    </row>
    <row r="1401" spans="1:3" ht="28.5">
      <c r="A1401" s="152" t="s">
        <v>104</v>
      </c>
      <c r="B1401" s="152" t="s">
        <v>105</v>
      </c>
      <c r="C1401" s="152" t="s">
        <v>106</v>
      </c>
    </row>
    <row r="1402" spans="1:3">
      <c r="A1402" s="178">
        <v>41760</v>
      </c>
      <c r="B1402" s="219">
        <v>142.12</v>
      </c>
      <c r="C1402" s="220">
        <f t="shared" ref="C1402:C1404" si="51">(B1402/B1403)-1</f>
        <v>1.9219736087205952E-2</v>
      </c>
    </row>
    <row r="1403" spans="1:3">
      <c r="A1403" s="174">
        <v>41730</v>
      </c>
      <c r="B1403" s="219">
        <f>SIMPRESS!AA46</f>
        <v>139.44</v>
      </c>
      <c r="C1403" s="220">
        <f t="shared" si="51"/>
        <v>-9.377664109121886E-3</v>
      </c>
    </row>
    <row r="1404" spans="1:3">
      <c r="A1404" s="162">
        <v>41699</v>
      </c>
      <c r="B1404" s="219">
        <f>SIMPRESS!Y46</f>
        <v>140.76</v>
      </c>
      <c r="C1404" s="220">
        <f t="shared" si="51"/>
        <v>-3.4700315457413256E-2</v>
      </c>
    </row>
    <row r="1405" spans="1:3">
      <c r="A1405" s="156">
        <v>41671</v>
      </c>
      <c r="B1405" s="219">
        <f>SIMPRESS!W46</f>
        <v>145.82</v>
      </c>
      <c r="C1405" s="220">
        <f t="shared" ref="C1405" si="52">(B1405/B1406)-1</f>
        <v>2.8422314690739858E-2</v>
      </c>
    </row>
    <row r="1406" spans="1:3">
      <c r="A1406" s="153">
        <v>41640</v>
      </c>
      <c r="B1406" s="219">
        <f>SIMPRESS!U46</f>
        <v>141.79</v>
      </c>
      <c r="C1406" s="220">
        <f t="shared" ref="C1406" si="53">(B1406/B1407)-1</f>
        <v>-6.2377347911410919E-3</v>
      </c>
    </row>
    <row r="1407" spans="1:3">
      <c r="A1407" s="153">
        <v>41609</v>
      </c>
      <c r="B1407" s="219">
        <f>SIMPRESS!S46</f>
        <v>142.68</v>
      </c>
      <c r="C1407" s="117"/>
    </row>
    <row r="1426" spans="1:1">
      <c r="A1426" s="150" t="s">
        <v>109</v>
      </c>
    </row>
    <row r="1432" spans="1:1">
      <c r="A1432" s="150" t="s">
        <v>110</v>
      </c>
    </row>
    <row r="1437" spans="1:1">
      <c r="A1437" s="150" t="s">
        <v>111</v>
      </c>
    </row>
    <row r="1446" spans="1:3" ht="31.5">
      <c r="A1446" s="151" t="s">
        <v>107</v>
      </c>
      <c r="B1446" s="151" t="s">
        <v>72</v>
      </c>
    </row>
    <row r="1448" spans="1:3" ht="28.5">
      <c r="A1448" s="152" t="s">
        <v>104</v>
      </c>
      <c r="B1448" s="152" t="s">
        <v>105</v>
      </c>
      <c r="C1448" s="152" t="s">
        <v>106</v>
      </c>
    </row>
    <row r="1449" spans="1:3">
      <c r="A1449" s="178">
        <v>41760</v>
      </c>
      <c r="B1449" s="219">
        <v>156.47999999999999</v>
      </c>
      <c r="C1449" s="220">
        <f t="shared" ref="C1449:C1451" si="54">(B1449/B1450)-1</f>
        <v>0.11971377459749544</v>
      </c>
    </row>
    <row r="1450" spans="1:3">
      <c r="A1450" s="174">
        <v>41730</v>
      </c>
      <c r="B1450" s="219">
        <f>SIMPRESS!AA47</f>
        <v>139.75</v>
      </c>
      <c r="C1450" s="220">
        <f t="shared" si="54"/>
        <v>-8.5884353741496611E-2</v>
      </c>
    </row>
    <row r="1451" spans="1:3">
      <c r="A1451" s="162">
        <v>41699</v>
      </c>
      <c r="B1451" s="219">
        <f>SIMPRESS!Y47</f>
        <v>152.88</v>
      </c>
      <c r="C1451" s="220">
        <f t="shared" si="54"/>
        <v>-4.1264266900790214E-2</v>
      </c>
    </row>
    <row r="1452" spans="1:3">
      <c r="A1452" s="156">
        <v>41671</v>
      </c>
      <c r="B1452" s="219">
        <f>SIMPRESS!W47</f>
        <v>159.46</v>
      </c>
      <c r="C1452" s="220">
        <f t="shared" ref="C1452" si="55">(B1452/B1453)-1</f>
        <v>0.11052301692318411</v>
      </c>
    </row>
    <row r="1453" spans="1:3">
      <c r="A1453" s="153">
        <v>41640</v>
      </c>
      <c r="B1453" s="219">
        <f>SIMPRESS!U47</f>
        <v>143.59</v>
      </c>
      <c r="C1453" s="220">
        <f t="shared" ref="C1453" si="56">(B1453/B1454)-1</f>
        <v>-4.8694845634026707E-2</v>
      </c>
    </row>
    <row r="1454" spans="1:3">
      <c r="A1454" s="153">
        <v>41609</v>
      </c>
      <c r="B1454" s="219">
        <f>SIMPRESS!S47</f>
        <v>150.94</v>
      </c>
      <c r="C1454" s="117"/>
    </row>
    <row r="1475" spans="1:1">
      <c r="A1475" s="150" t="s">
        <v>109</v>
      </c>
    </row>
    <row r="1481" spans="1:1">
      <c r="A1481" s="150" t="s">
        <v>110</v>
      </c>
    </row>
    <row r="1485" spans="1:1">
      <c r="A1485" s="150" t="s">
        <v>111</v>
      </c>
    </row>
  </sheetData>
  <conditionalFormatting sqref="C327">
    <cfRule type="colorScale" priority="5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:B11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88">
    <cfRule type="colorScale" priority="10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36">
    <cfRule type="colorScale" priority="10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85">
    <cfRule type="colorScale" priority="10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27">
    <cfRule type="colorScale" priority="10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71">
    <cfRule type="colorScale" priority="10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17">
    <cfRule type="colorScale" priority="10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63">
    <cfRule type="colorScale" priority="10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09">
    <cfRule type="colorScale" priority="10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55">
    <cfRule type="colorScale" priority="10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01">
    <cfRule type="colorScale" priority="10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47">
    <cfRule type="colorScale" priority="10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94">
    <cfRule type="colorScale" priority="10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741">
    <cfRule type="colorScale" priority="10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789">
    <cfRule type="colorScale" priority="10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36">
    <cfRule type="colorScale" priority="10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83">
    <cfRule type="colorScale" priority="10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30">
    <cfRule type="colorScale" priority="10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77">
    <cfRule type="colorScale" priority="10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24">
    <cfRule type="colorScale" priority="10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71">
    <cfRule type="colorScale" priority="10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18">
    <cfRule type="colorScale" priority="10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66">
    <cfRule type="colorScale" priority="10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13">
    <cfRule type="colorScale" priority="10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60">
    <cfRule type="colorScale" priority="10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07">
    <cfRule type="colorScale" priority="10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54">
    <cfRule type="colorScale" priority="109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01">
    <cfRule type="colorScale" priority="11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48">
    <cfRule type="colorScale" priority="11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97" orientation="portrait" r:id="rId1"/>
  <rowBreaks count="17" manualBreakCount="17">
    <brk id="185" max="9" man="1"/>
    <brk id="322" max="9" man="1"/>
    <brk id="367" max="9" man="1"/>
    <brk id="459" max="9" man="1"/>
    <brk id="505" max="9" man="1"/>
    <brk id="551" max="9" man="1"/>
    <brk id="597" max="9" man="1"/>
    <brk id="643" max="9" man="1"/>
    <brk id="878" max="9" man="1"/>
    <brk id="926" max="9" man="1"/>
    <brk id="973" max="9" man="1"/>
    <brk id="1020" max="9" man="1"/>
    <brk id="1067" max="9" man="1"/>
    <brk id="1114" max="9" man="1"/>
    <brk id="1350" max="9" man="1"/>
    <brk id="1397" max="9" man="1"/>
    <brk id="144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17"/>
  <sheetViews>
    <sheetView topLeftCell="A25" workbookViewId="0">
      <selection activeCell="H8" sqref="H8"/>
    </sheetView>
  </sheetViews>
  <sheetFormatPr defaultRowHeight="15"/>
  <cols>
    <col min="2" max="2" width="23.85546875" bestFit="1" customWidth="1"/>
    <col min="3" max="3" width="19.5703125" bestFit="1" customWidth="1"/>
  </cols>
  <sheetData>
    <row r="1" spans="1:7" ht="31.5">
      <c r="A1" s="151" t="s">
        <v>107</v>
      </c>
      <c r="B1" s="151" t="s">
        <v>18</v>
      </c>
      <c r="C1" s="150"/>
      <c r="D1" s="150"/>
      <c r="E1" s="150"/>
      <c r="F1" s="150"/>
      <c r="G1" s="150"/>
    </row>
    <row r="2" spans="1:7">
      <c r="A2" s="150"/>
      <c r="B2" s="150"/>
      <c r="C2" s="150"/>
      <c r="D2" s="150"/>
      <c r="E2" s="150"/>
      <c r="F2" s="150"/>
      <c r="G2" s="150"/>
    </row>
    <row r="3" spans="1:7" ht="28.5">
      <c r="A3" s="152" t="s">
        <v>104</v>
      </c>
      <c r="B3" s="152" t="s">
        <v>105</v>
      </c>
      <c r="C3" s="152" t="s">
        <v>106</v>
      </c>
      <c r="D3" s="150"/>
      <c r="E3" s="150"/>
      <c r="F3" s="150"/>
      <c r="G3" s="150"/>
    </row>
    <row r="4" spans="1:7">
      <c r="A4" s="162">
        <v>41699</v>
      </c>
      <c r="B4" s="164">
        <f>SIMPRESS!Y4</f>
        <v>152.41999999999999</v>
      </c>
      <c r="C4" s="171">
        <f t="shared" ref="C4:C8" si="0">(B4/B5)-1</f>
        <v>-0.42372112367197257</v>
      </c>
      <c r="D4" s="150"/>
      <c r="E4" s="150"/>
      <c r="F4" s="150"/>
      <c r="G4" s="150"/>
    </row>
    <row r="5" spans="1:7">
      <c r="A5" s="156">
        <v>41671</v>
      </c>
      <c r="B5" s="167">
        <f>SIMPRESS!W4</f>
        <v>264.49</v>
      </c>
      <c r="C5" s="155">
        <f t="shared" si="0"/>
        <v>0.93879196598739223</v>
      </c>
      <c r="D5" s="150"/>
      <c r="E5" s="150"/>
      <c r="F5" s="150"/>
      <c r="G5" s="150"/>
    </row>
    <row r="6" spans="1:7">
      <c r="A6" s="153">
        <v>41640</v>
      </c>
      <c r="B6" s="167">
        <f>SIMPRESS!U4</f>
        <v>136.41999999999999</v>
      </c>
      <c r="C6" s="155">
        <f t="shared" si="0"/>
        <v>-0.434176690170054</v>
      </c>
      <c r="D6" s="150"/>
      <c r="E6" s="150"/>
      <c r="F6" s="150"/>
      <c r="G6" s="150"/>
    </row>
    <row r="7" spans="1:7">
      <c r="A7" s="153">
        <v>41609</v>
      </c>
      <c r="B7" s="167">
        <f>SIMPRESS!S4</f>
        <v>241.1</v>
      </c>
      <c r="C7" s="155">
        <f t="shared" si="0"/>
        <v>0.25461830670760266</v>
      </c>
      <c r="D7" s="150"/>
      <c r="E7" s="150"/>
      <c r="F7" s="150"/>
      <c r="G7" s="150"/>
    </row>
    <row r="8" spans="1:7">
      <c r="A8" s="153">
        <v>41579</v>
      </c>
      <c r="B8" s="167">
        <f>SIMPRESS!Q4</f>
        <v>192.17</v>
      </c>
      <c r="C8" s="155">
        <f t="shared" si="0"/>
        <v>-0.42649516533365173</v>
      </c>
      <c r="D8" s="150"/>
      <c r="E8" s="150"/>
      <c r="F8" s="150"/>
      <c r="G8" s="150"/>
    </row>
    <row r="9" spans="1:7">
      <c r="A9" s="153">
        <v>41548</v>
      </c>
      <c r="B9" s="167">
        <f>SIMPRESS!O4</f>
        <v>335.08</v>
      </c>
      <c r="C9" s="155">
        <f>(B9/B10)-1</f>
        <v>0.92574712643678159</v>
      </c>
      <c r="D9" s="150"/>
      <c r="E9" s="150"/>
      <c r="F9" s="150"/>
      <c r="G9" s="150"/>
    </row>
    <row r="10" spans="1:7">
      <c r="A10" s="153">
        <v>41518</v>
      </c>
      <c r="B10" s="167">
        <f>SIMPRESS!M4</f>
        <v>174</v>
      </c>
      <c r="C10" s="154"/>
      <c r="D10" s="150"/>
      <c r="E10" s="150"/>
      <c r="F10" s="150"/>
      <c r="G10" s="150"/>
    </row>
    <row r="11" spans="1:7">
      <c r="A11" s="150"/>
      <c r="B11" s="150"/>
      <c r="C11" s="150"/>
      <c r="D11" s="150"/>
      <c r="E11" s="150"/>
      <c r="F11" s="150"/>
      <c r="G11" s="150"/>
    </row>
    <row r="12" spans="1:7">
      <c r="A12" s="150"/>
      <c r="B12" s="150"/>
      <c r="C12" s="150"/>
      <c r="D12" s="150"/>
      <c r="E12" s="150"/>
      <c r="F12" s="150"/>
      <c r="G12" s="150"/>
    </row>
    <row r="13" spans="1:7">
      <c r="A13" s="150"/>
      <c r="B13" s="150"/>
      <c r="C13" s="150"/>
      <c r="D13" s="150"/>
      <c r="E13" s="150"/>
      <c r="F13" s="150"/>
      <c r="G13" s="150"/>
    </row>
    <row r="14" spans="1:7">
      <c r="A14" s="150"/>
      <c r="B14" s="150"/>
      <c r="C14" s="150"/>
      <c r="D14" s="150"/>
      <c r="E14" s="150"/>
      <c r="F14" s="150"/>
      <c r="G14" s="150"/>
    </row>
    <row r="15" spans="1:7">
      <c r="A15" s="150"/>
      <c r="B15" s="150"/>
      <c r="C15" s="150"/>
      <c r="D15" s="150"/>
      <c r="E15" s="150"/>
      <c r="F15" s="150"/>
      <c r="G15" s="150"/>
    </row>
    <row r="16" spans="1:7">
      <c r="A16" s="150"/>
      <c r="B16" s="150"/>
      <c r="C16" s="150"/>
      <c r="D16" s="150"/>
      <c r="E16" s="150"/>
      <c r="F16" s="150"/>
      <c r="G16" s="150"/>
    </row>
    <row r="17" spans="1:7">
      <c r="A17" s="150"/>
      <c r="B17" s="150"/>
      <c r="C17" s="150"/>
      <c r="D17" s="150"/>
      <c r="E17" s="150"/>
      <c r="F17" s="150"/>
      <c r="G17" s="150"/>
    </row>
    <row r="18" spans="1:7">
      <c r="A18" s="150"/>
      <c r="B18" s="150"/>
      <c r="C18" s="150"/>
      <c r="D18" s="150"/>
      <c r="E18" s="150"/>
      <c r="F18" s="150"/>
      <c r="G18" s="150"/>
    </row>
    <row r="19" spans="1:7">
      <c r="A19" s="150"/>
      <c r="B19" s="150"/>
      <c r="C19" s="150"/>
      <c r="D19" s="150"/>
      <c r="E19" s="150"/>
      <c r="F19" s="150"/>
      <c r="G19" s="150"/>
    </row>
    <row r="20" spans="1:7">
      <c r="A20" s="150"/>
      <c r="B20" s="150"/>
      <c r="C20" s="150"/>
      <c r="D20" s="150"/>
      <c r="E20" s="150"/>
      <c r="F20" s="150"/>
      <c r="G20" s="150"/>
    </row>
    <row r="21" spans="1:7">
      <c r="A21" s="150"/>
      <c r="B21" s="150"/>
      <c r="C21" s="150"/>
      <c r="D21" s="150"/>
      <c r="E21" s="150"/>
      <c r="F21" s="150"/>
      <c r="G21" s="150"/>
    </row>
    <row r="22" spans="1:7">
      <c r="A22" s="150"/>
      <c r="B22" s="150"/>
      <c r="C22" s="150"/>
      <c r="D22" s="150"/>
      <c r="E22" s="150"/>
      <c r="F22" s="150"/>
      <c r="G22" s="150"/>
    </row>
    <row r="23" spans="1:7">
      <c r="A23" s="150"/>
      <c r="B23" s="150"/>
      <c r="C23" s="150"/>
      <c r="D23" s="150"/>
      <c r="E23" s="150"/>
      <c r="F23" s="150"/>
      <c r="G23" s="150"/>
    </row>
    <row r="24" spans="1:7">
      <c r="A24" s="150"/>
      <c r="B24" s="150"/>
      <c r="C24" s="150"/>
      <c r="D24" s="150"/>
      <c r="E24" s="150"/>
      <c r="F24" s="150"/>
      <c r="G24" s="150"/>
    </row>
    <row r="25" spans="1:7">
      <c r="A25" s="150"/>
      <c r="B25" s="150"/>
      <c r="C25" s="150"/>
      <c r="D25" s="150"/>
      <c r="E25" s="150"/>
      <c r="F25" s="150"/>
      <c r="G25" s="150"/>
    </row>
    <row r="26" spans="1:7">
      <c r="A26" s="150"/>
      <c r="B26" s="150"/>
      <c r="C26" s="150"/>
      <c r="D26" s="150"/>
      <c r="E26" s="150"/>
      <c r="F26" s="150"/>
      <c r="G26" s="150"/>
    </row>
    <row r="27" spans="1:7">
      <c r="A27" s="150"/>
      <c r="B27" s="150"/>
      <c r="C27" s="150"/>
      <c r="D27" s="150"/>
      <c r="E27" s="150"/>
      <c r="F27" s="150"/>
      <c r="G27" s="150"/>
    </row>
    <row r="28" spans="1:7">
      <c r="A28" s="150"/>
      <c r="B28" s="150"/>
      <c r="C28" s="150"/>
      <c r="D28" s="150"/>
      <c r="E28" s="150"/>
      <c r="F28" s="150"/>
      <c r="G28" s="150"/>
    </row>
    <row r="29" spans="1:7">
      <c r="A29" s="150"/>
      <c r="B29" s="150"/>
      <c r="C29" s="150"/>
      <c r="D29" s="150"/>
      <c r="E29" s="150"/>
      <c r="F29" s="150"/>
      <c r="G29" s="150"/>
    </row>
    <row r="30" spans="1:7">
      <c r="A30" s="150" t="s">
        <v>109</v>
      </c>
      <c r="B30" s="150"/>
      <c r="C30" s="150"/>
      <c r="D30" s="150"/>
      <c r="E30" s="150"/>
      <c r="F30" s="150"/>
      <c r="G30" s="150"/>
    </row>
    <row r="31" spans="1:7">
      <c r="A31" s="150"/>
      <c r="B31" s="150"/>
      <c r="C31" s="150"/>
      <c r="D31" s="150"/>
      <c r="E31" s="150"/>
      <c r="F31" s="150"/>
      <c r="G31" s="150"/>
    </row>
    <row r="32" spans="1:7">
      <c r="A32" s="150"/>
      <c r="B32" s="150"/>
      <c r="C32" s="150"/>
      <c r="D32" s="150"/>
      <c r="E32" s="150"/>
      <c r="F32" s="150"/>
      <c r="G32" s="150"/>
    </row>
    <row r="33" spans="1:7">
      <c r="A33" s="150"/>
      <c r="B33" s="150"/>
      <c r="C33" s="150"/>
      <c r="D33" s="150"/>
      <c r="E33" s="150"/>
      <c r="F33" s="150"/>
      <c r="G33" s="150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0"/>
      <c r="B35" s="150"/>
      <c r="C35" s="150"/>
      <c r="D35" s="150"/>
      <c r="E35" s="150"/>
      <c r="F35" s="150"/>
      <c r="G35" s="150"/>
    </row>
    <row r="36" spans="1:7">
      <c r="A36" s="150"/>
      <c r="B36" s="150"/>
      <c r="C36" s="150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  <c r="F37" s="150"/>
      <c r="G37" s="150"/>
    </row>
    <row r="38" spans="1:7">
      <c r="A38" s="150"/>
      <c r="B38" s="150"/>
      <c r="C38" s="150"/>
      <c r="D38" s="150"/>
      <c r="E38" s="150"/>
      <c r="F38" s="150"/>
      <c r="G38" s="150"/>
    </row>
    <row r="39" spans="1:7">
      <c r="A39" s="150" t="s">
        <v>110</v>
      </c>
      <c r="B39" s="150"/>
      <c r="C39" s="150"/>
      <c r="D39" s="150"/>
      <c r="E39" s="150"/>
      <c r="F39" s="150"/>
      <c r="G39" s="150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0"/>
      <c r="B41" s="150"/>
      <c r="C41" s="150"/>
      <c r="D41" s="150"/>
      <c r="E41" s="150"/>
      <c r="F41" s="150"/>
      <c r="G41" s="150"/>
    </row>
    <row r="42" spans="1:7">
      <c r="A42" s="150"/>
      <c r="B42" s="150"/>
      <c r="C42" s="150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  <c r="F43" s="150"/>
      <c r="G43" s="150"/>
    </row>
    <row r="44" spans="1:7">
      <c r="A44" s="150" t="s">
        <v>111</v>
      </c>
      <c r="B44" s="150"/>
      <c r="C44" s="150"/>
      <c r="D44" s="150"/>
      <c r="E44" s="150"/>
      <c r="F44" s="150"/>
      <c r="G44" s="150"/>
    </row>
    <row r="45" spans="1:7">
      <c r="A45" s="150"/>
      <c r="B45" s="150"/>
      <c r="C45" s="150"/>
      <c r="D45" s="150"/>
      <c r="E45" s="150"/>
      <c r="F45" s="150"/>
      <c r="G45" s="150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0"/>
      <c r="B47" s="150"/>
      <c r="C47" s="150"/>
      <c r="D47" s="150"/>
      <c r="E47" s="150"/>
      <c r="F47" s="150"/>
      <c r="G47" s="150"/>
    </row>
    <row r="48" spans="1:7">
      <c r="A48" s="150"/>
      <c r="B48" s="150"/>
      <c r="C48" s="150"/>
      <c r="D48" s="150"/>
      <c r="E48" s="150"/>
      <c r="F48" s="150"/>
      <c r="G48" s="150"/>
    </row>
    <row r="49" spans="1:7" ht="31.5">
      <c r="A49" s="151" t="s">
        <v>107</v>
      </c>
      <c r="B49" s="151" t="s">
        <v>108</v>
      </c>
      <c r="C49" s="150"/>
      <c r="D49" s="150"/>
      <c r="E49" s="150"/>
      <c r="F49" s="150"/>
      <c r="G49" s="150"/>
    </row>
    <row r="50" spans="1:7">
      <c r="A50" s="150"/>
      <c r="B50" s="150"/>
      <c r="C50" s="150"/>
      <c r="D50" s="150"/>
      <c r="E50" s="150"/>
      <c r="F50" s="150"/>
      <c r="G50" s="150"/>
    </row>
    <row r="51" spans="1:7" ht="28.5">
      <c r="A51" s="152" t="s">
        <v>104</v>
      </c>
      <c r="B51" s="152" t="s">
        <v>105</v>
      </c>
      <c r="C51" s="152" t="s">
        <v>106</v>
      </c>
      <c r="D51" s="150"/>
      <c r="E51" s="150"/>
      <c r="F51" s="150"/>
      <c r="G51" s="150"/>
    </row>
    <row r="52" spans="1:7">
      <c r="A52" s="162">
        <v>41699</v>
      </c>
      <c r="B52" s="166">
        <f>SIMPRESS!Z6</f>
        <v>366.03999999999996</v>
      </c>
      <c r="C52" s="155">
        <f>(B52/B53)-1</f>
        <v>-0.26177799290093584</v>
      </c>
      <c r="D52" s="150"/>
      <c r="E52" s="150"/>
      <c r="F52" s="150"/>
      <c r="G52" s="150"/>
    </row>
    <row r="53" spans="1:7">
      <c r="A53" s="156">
        <v>41671</v>
      </c>
      <c r="B53" s="169">
        <f>SIMPRESS!X6</f>
        <v>495.84</v>
      </c>
      <c r="C53" s="155">
        <f>(B53/B54)-1</f>
        <v>1.5779349069356345</v>
      </c>
      <c r="D53" s="150"/>
      <c r="E53" s="150"/>
      <c r="F53" s="150"/>
      <c r="G53" s="150"/>
    </row>
    <row r="54" spans="1:7">
      <c r="A54" s="153">
        <v>41640</v>
      </c>
      <c r="B54" s="167">
        <f>SIMPRESS!V6</f>
        <v>192.34</v>
      </c>
      <c r="C54" s="155">
        <f t="shared" ref="C54:C57" si="1">(B54/B55)-1</f>
        <v>-0.40477811474902514</v>
      </c>
      <c r="D54" s="150"/>
      <c r="E54" s="150"/>
      <c r="F54" s="150"/>
      <c r="G54" s="150"/>
    </row>
    <row r="55" spans="1:7">
      <c r="A55" s="153">
        <v>41609</v>
      </c>
      <c r="B55" s="167">
        <f>SIMPRESS!T6</f>
        <v>323.14</v>
      </c>
      <c r="C55" s="155">
        <f t="shared" si="1"/>
        <v>-0.12309362279511538</v>
      </c>
      <c r="D55" s="150"/>
      <c r="E55" s="150"/>
      <c r="F55" s="150"/>
      <c r="G55" s="150"/>
    </row>
    <row r="56" spans="1:7">
      <c r="A56" s="153">
        <v>41579</v>
      </c>
      <c r="B56" s="167">
        <f>SIMPRESS!R6</f>
        <v>368.5</v>
      </c>
      <c r="C56" s="155">
        <f t="shared" si="1"/>
        <v>4.467880024947557E-2</v>
      </c>
      <c r="D56" s="150"/>
      <c r="E56" s="150"/>
      <c r="F56" s="150"/>
      <c r="G56" s="150"/>
    </row>
    <row r="57" spans="1:7">
      <c r="A57" s="153">
        <v>41548</v>
      </c>
      <c r="B57" s="167">
        <f>SIMPRESS!P6</f>
        <v>352.74</v>
      </c>
      <c r="C57" s="155">
        <f t="shared" si="1"/>
        <v>0.3324519321572923</v>
      </c>
      <c r="D57" s="150"/>
      <c r="E57" s="150"/>
      <c r="F57" s="150"/>
      <c r="G57" s="150"/>
    </row>
    <row r="58" spans="1:7">
      <c r="A58" s="153">
        <v>41518</v>
      </c>
      <c r="B58" s="167">
        <f>SIMPRESS!N6</f>
        <v>264.73</v>
      </c>
      <c r="C58" s="154"/>
      <c r="D58" s="150"/>
      <c r="E58" s="150"/>
      <c r="F58" s="150"/>
      <c r="G58" s="150"/>
    </row>
    <row r="59" spans="1:7">
      <c r="A59" s="150"/>
      <c r="B59" s="150"/>
      <c r="C59" s="150"/>
      <c r="D59" s="150"/>
      <c r="E59" s="150"/>
      <c r="F59" s="150"/>
      <c r="G59" s="150"/>
    </row>
    <row r="60" spans="1:7">
      <c r="A60" s="150"/>
      <c r="B60" s="150"/>
      <c r="C60" s="150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  <c r="F61" s="150"/>
      <c r="G61" s="150"/>
    </row>
    <row r="62" spans="1:7">
      <c r="A62" s="150"/>
      <c r="B62" s="150"/>
      <c r="C62" s="150"/>
      <c r="D62" s="150"/>
      <c r="E62" s="150"/>
      <c r="F62" s="150"/>
      <c r="G62" s="150"/>
    </row>
    <row r="63" spans="1:7">
      <c r="A63" s="150"/>
      <c r="B63" s="150"/>
      <c r="C63" s="150"/>
      <c r="D63" s="150"/>
      <c r="E63" s="150"/>
      <c r="F63" s="150"/>
      <c r="G63" s="150"/>
    </row>
    <row r="64" spans="1:7">
      <c r="A64" s="150"/>
      <c r="B64" s="150"/>
      <c r="C64" s="150"/>
      <c r="D64" s="150"/>
      <c r="E64" s="150"/>
      <c r="F64" s="150"/>
      <c r="G64" s="150"/>
    </row>
    <row r="65" spans="1:7">
      <c r="A65" s="150"/>
      <c r="B65" s="150"/>
      <c r="C65" s="150"/>
      <c r="D65" s="150"/>
      <c r="E65" s="150"/>
      <c r="F65" s="150"/>
      <c r="G65" s="150"/>
    </row>
    <row r="66" spans="1:7">
      <c r="A66" s="150"/>
      <c r="B66" s="150"/>
      <c r="C66" s="150"/>
      <c r="D66" s="150"/>
      <c r="E66" s="150"/>
      <c r="F66" s="150"/>
      <c r="G66" s="150"/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150"/>
      <c r="B68" s="150"/>
      <c r="C68" s="150"/>
      <c r="D68" s="150"/>
      <c r="E68" s="150"/>
      <c r="F68" s="150"/>
      <c r="G68" s="150"/>
    </row>
    <row r="69" spans="1:7">
      <c r="A69" s="150"/>
      <c r="B69" s="150"/>
      <c r="C69" s="150"/>
      <c r="D69" s="150"/>
      <c r="E69" s="150"/>
      <c r="F69" s="150"/>
      <c r="G69" s="150"/>
    </row>
    <row r="70" spans="1:7">
      <c r="A70" s="150"/>
      <c r="B70" s="150"/>
      <c r="C70" s="150"/>
      <c r="D70" s="150"/>
      <c r="E70" s="150"/>
      <c r="F70" s="150"/>
      <c r="G70" s="150"/>
    </row>
    <row r="71" spans="1:7">
      <c r="A71" s="150"/>
      <c r="B71" s="150"/>
      <c r="C71" s="150"/>
      <c r="D71" s="150"/>
      <c r="E71" s="150"/>
      <c r="F71" s="150"/>
      <c r="G71" s="150"/>
    </row>
    <row r="72" spans="1:7">
      <c r="A72" s="150"/>
      <c r="B72" s="150"/>
      <c r="C72" s="150"/>
      <c r="D72" s="150"/>
      <c r="E72" s="150"/>
      <c r="F72" s="150"/>
      <c r="G72" s="150"/>
    </row>
    <row r="73" spans="1:7">
      <c r="A73" s="150"/>
      <c r="B73" s="150"/>
      <c r="C73" s="150"/>
      <c r="D73" s="150"/>
      <c r="E73" s="150"/>
      <c r="F73" s="150"/>
      <c r="G73" s="150"/>
    </row>
    <row r="74" spans="1:7">
      <c r="A74" s="150"/>
      <c r="B74" s="150"/>
      <c r="C74" s="150"/>
      <c r="D74" s="150"/>
      <c r="E74" s="150"/>
      <c r="F74" s="150"/>
      <c r="G74" s="150"/>
    </row>
    <row r="75" spans="1:7">
      <c r="A75" s="150"/>
      <c r="B75" s="150"/>
      <c r="C75" s="150"/>
      <c r="D75" s="150"/>
      <c r="E75" s="150"/>
      <c r="F75" s="150"/>
      <c r="G75" s="150"/>
    </row>
    <row r="76" spans="1:7">
      <c r="A76" s="150"/>
      <c r="B76" s="150"/>
      <c r="C76" s="150"/>
      <c r="D76" s="150"/>
      <c r="E76" s="150"/>
      <c r="F76" s="150"/>
      <c r="G76" s="150"/>
    </row>
    <row r="77" spans="1:7">
      <c r="A77" s="150"/>
      <c r="B77" s="150"/>
      <c r="C77" s="150"/>
      <c r="D77" s="150"/>
      <c r="E77" s="150"/>
      <c r="F77" s="150"/>
      <c r="G77" s="150"/>
    </row>
    <row r="78" spans="1:7">
      <c r="A78" s="150" t="s">
        <v>109</v>
      </c>
      <c r="B78" s="150"/>
      <c r="C78" s="150"/>
      <c r="D78" s="150"/>
      <c r="E78" s="150"/>
      <c r="F78" s="150"/>
      <c r="G78" s="150"/>
    </row>
    <row r="79" spans="1:7">
      <c r="A79" s="150"/>
      <c r="B79" s="150"/>
      <c r="C79" s="150"/>
      <c r="D79" s="150"/>
      <c r="E79" s="150"/>
      <c r="F79" s="150"/>
      <c r="G79" s="150"/>
    </row>
    <row r="80" spans="1:7">
      <c r="A80" s="150"/>
      <c r="B80" s="150"/>
      <c r="C80" s="150"/>
      <c r="D80" s="150"/>
      <c r="E80" s="150"/>
      <c r="F80" s="150"/>
      <c r="G80" s="150"/>
    </row>
    <row r="81" spans="1:7">
      <c r="A81" s="150"/>
      <c r="B81" s="150"/>
      <c r="C81" s="150"/>
      <c r="D81" s="150"/>
      <c r="E81" s="150"/>
      <c r="F81" s="150"/>
      <c r="G81" s="150"/>
    </row>
    <row r="82" spans="1:7">
      <c r="A82" s="150"/>
      <c r="B82" s="150"/>
      <c r="C82" s="150"/>
      <c r="D82" s="150"/>
      <c r="E82" s="150"/>
      <c r="F82" s="150"/>
      <c r="G82" s="150"/>
    </row>
    <row r="83" spans="1:7">
      <c r="A83" s="150"/>
      <c r="B83" s="150"/>
      <c r="C83" s="150"/>
      <c r="D83" s="150"/>
      <c r="E83" s="150"/>
      <c r="F83" s="150"/>
      <c r="G83" s="150"/>
    </row>
    <row r="84" spans="1:7">
      <c r="A84" s="150"/>
      <c r="B84" s="150"/>
      <c r="C84" s="150"/>
      <c r="D84" s="150"/>
      <c r="E84" s="150"/>
      <c r="F84" s="150"/>
      <c r="G84" s="150"/>
    </row>
    <row r="85" spans="1:7">
      <c r="A85" s="150"/>
      <c r="B85" s="150"/>
      <c r="C85" s="150"/>
      <c r="D85" s="150"/>
      <c r="E85" s="150"/>
      <c r="F85" s="150"/>
      <c r="G85" s="150"/>
    </row>
    <row r="86" spans="1:7">
      <c r="A86" s="150"/>
      <c r="B86" s="150"/>
      <c r="C86" s="150"/>
      <c r="D86" s="150"/>
      <c r="E86" s="150"/>
      <c r="F86" s="150"/>
      <c r="G86" s="150"/>
    </row>
    <row r="87" spans="1:7">
      <c r="A87" s="150" t="s">
        <v>110</v>
      </c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150"/>
      <c r="B89" s="150"/>
      <c r="C89" s="150"/>
      <c r="D89" s="150"/>
      <c r="E89" s="150"/>
      <c r="F89" s="150"/>
      <c r="G89" s="150"/>
    </row>
    <row r="90" spans="1:7">
      <c r="A90" s="150"/>
      <c r="B90" s="150"/>
      <c r="C90" s="150"/>
      <c r="D90" s="150"/>
      <c r="E90" s="150"/>
      <c r="F90" s="150"/>
      <c r="G90" s="150"/>
    </row>
    <row r="91" spans="1:7">
      <c r="A91" s="150"/>
      <c r="B91" s="150"/>
      <c r="C91" s="150"/>
      <c r="D91" s="150"/>
      <c r="E91" s="150"/>
      <c r="F91" s="150"/>
      <c r="G91" s="150"/>
    </row>
    <row r="92" spans="1:7">
      <c r="A92" s="150" t="s">
        <v>111</v>
      </c>
      <c r="B92" s="150"/>
      <c r="C92" s="150"/>
      <c r="D92" s="150"/>
      <c r="E92" s="150"/>
      <c r="F92" s="150"/>
      <c r="G92" s="150"/>
    </row>
    <row r="93" spans="1:7">
      <c r="A93" s="150"/>
      <c r="B93" s="150"/>
      <c r="C93" s="150"/>
      <c r="D93" s="150"/>
      <c r="E93" s="150"/>
      <c r="F93" s="150"/>
      <c r="G93" s="150"/>
    </row>
    <row r="94" spans="1:7">
      <c r="A94" s="150"/>
      <c r="B94" s="150"/>
      <c r="C94" s="150"/>
      <c r="D94" s="150"/>
      <c r="E94" s="150"/>
      <c r="F94" s="150"/>
      <c r="G94" s="150"/>
    </row>
    <row r="95" spans="1:7" ht="31.5">
      <c r="A95" s="151" t="s">
        <v>107</v>
      </c>
      <c r="B95" s="151" t="s">
        <v>50</v>
      </c>
      <c r="C95" s="150"/>
      <c r="D95" s="150"/>
      <c r="E95" s="150"/>
      <c r="F95" s="150"/>
      <c r="G95" s="150"/>
    </row>
    <row r="96" spans="1:7">
      <c r="A96" s="150"/>
      <c r="B96" s="150"/>
      <c r="C96" s="150"/>
      <c r="D96" s="150"/>
      <c r="E96" s="150"/>
      <c r="F96" s="150"/>
      <c r="G96" s="150"/>
    </row>
    <row r="97" spans="1:7" ht="28.5">
      <c r="A97" s="152" t="s">
        <v>104</v>
      </c>
      <c r="B97" s="152" t="s">
        <v>105</v>
      </c>
      <c r="C97" s="152" t="s">
        <v>106</v>
      </c>
      <c r="D97" s="150"/>
      <c r="E97" s="150"/>
      <c r="F97" s="150"/>
      <c r="G97" s="150"/>
    </row>
    <row r="98" spans="1:7">
      <c r="A98" s="162">
        <v>41699</v>
      </c>
      <c r="B98" s="170">
        <f>SIMPRESS!Y8</f>
        <v>181.8</v>
      </c>
      <c r="C98" s="155">
        <f t="shared" ref="C98:C103" si="2">(B98/B99)-1</f>
        <v>-7.7906269020085128E-2</v>
      </c>
      <c r="D98" s="150"/>
      <c r="E98" s="150"/>
      <c r="F98" s="150"/>
      <c r="G98" s="150"/>
    </row>
    <row r="99" spans="1:7">
      <c r="A99" s="156">
        <v>41671</v>
      </c>
      <c r="B99" s="169">
        <v>197.16</v>
      </c>
      <c r="C99" s="155">
        <f t="shared" si="2"/>
        <v>0.32803448740401442</v>
      </c>
      <c r="D99" s="150"/>
      <c r="E99" s="150"/>
      <c r="F99" s="150"/>
      <c r="G99" s="150"/>
    </row>
    <row r="100" spans="1:7">
      <c r="A100" s="153">
        <v>41640</v>
      </c>
      <c r="B100" s="81">
        <v>148.46</v>
      </c>
      <c r="C100" s="155">
        <f t="shared" si="2"/>
        <v>-0.16576758822207238</v>
      </c>
      <c r="D100" s="150"/>
      <c r="E100" s="150"/>
      <c r="F100" s="150"/>
      <c r="G100" s="150"/>
    </row>
    <row r="101" spans="1:7">
      <c r="A101" s="153">
        <v>41609</v>
      </c>
      <c r="B101" s="81">
        <v>177.96</v>
      </c>
      <c r="C101" s="155">
        <f t="shared" si="2"/>
        <v>-4.0295500335796319E-3</v>
      </c>
      <c r="D101" s="150"/>
      <c r="E101" s="150"/>
      <c r="F101" s="150"/>
      <c r="G101" s="150"/>
    </row>
    <row r="102" spans="1:7">
      <c r="A102" s="153">
        <v>41579</v>
      </c>
      <c r="B102" s="168">
        <v>178.68</v>
      </c>
      <c r="C102" s="155">
        <f t="shared" si="2"/>
        <v>6.923583268505773E-2</v>
      </c>
      <c r="D102" s="150"/>
      <c r="E102" s="150"/>
      <c r="F102" s="150"/>
      <c r="G102" s="150"/>
    </row>
    <row r="103" spans="1:7">
      <c r="A103" s="153">
        <v>41548</v>
      </c>
      <c r="B103" s="82">
        <v>167.11</v>
      </c>
      <c r="C103" s="155">
        <f t="shared" si="2"/>
        <v>-7.1297011466935345E-3</v>
      </c>
      <c r="D103" s="150"/>
      <c r="E103" s="150"/>
      <c r="F103" s="150"/>
      <c r="G103" s="150"/>
    </row>
    <row r="104" spans="1:7">
      <c r="A104" s="153">
        <v>41518</v>
      </c>
      <c r="B104" s="81">
        <v>168.31</v>
      </c>
      <c r="C104" s="154"/>
      <c r="D104" s="150"/>
      <c r="E104" s="150"/>
      <c r="F104" s="150"/>
      <c r="G104" s="150"/>
    </row>
    <row r="105" spans="1:7">
      <c r="A105" s="150"/>
      <c r="B105" s="150"/>
      <c r="C105" s="150"/>
      <c r="D105" s="150"/>
      <c r="E105" s="150"/>
      <c r="F105" s="150"/>
      <c r="G105" s="150"/>
    </row>
    <row r="106" spans="1:7">
      <c r="A106" s="150"/>
      <c r="B106" s="150"/>
      <c r="C106" s="150"/>
      <c r="D106" s="150"/>
      <c r="E106" s="150"/>
      <c r="F106" s="150"/>
      <c r="G106" s="150"/>
    </row>
    <row r="107" spans="1:7">
      <c r="A107" s="150"/>
      <c r="B107" s="150"/>
      <c r="C107" s="150"/>
      <c r="D107" s="150"/>
      <c r="E107" s="150"/>
      <c r="F107" s="150"/>
      <c r="G107" s="150"/>
    </row>
    <row r="108" spans="1:7">
      <c r="A108" s="150"/>
      <c r="B108" s="150"/>
      <c r="C108" s="150"/>
      <c r="D108" s="150"/>
      <c r="E108" s="150"/>
      <c r="F108" s="150"/>
      <c r="G108" s="150"/>
    </row>
    <row r="109" spans="1:7">
      <c r="A109" s="150"/>
      <c r="B109" s="81">
        <v>168.31</v>
      </c>
      <c r="C109" s="150"/>
      <c r="D109" s="150"/>
      <c r="E109" s="150"/>
      <c r="F109" s="150"/>
      <c r="G109" s="150"/>
    </row>
    <row r="110" spans="1:7">
      <c r="A110" s="150"/>
      <c r="B110" s="150"/>
      <c r="C110" s="150"/>
      <c r="D110" s="150"/>
      <c r="E110" s="150"/>
      <c r="F110" s="150"/>
      <c r="G110" s="150"/>
    </row>
    <row r="111" spans="1:7">
      <c r="A111" s="150"/>
      <c r="B111" s="150"/>
      <c r="C111" s="150"/>
      <c r="D111" s="150"/>
      <c r="E111" s="150"/>
      <c r="F111" s="150"/>
      <c r="G111" s="150"/>
    </row>
    <row r="112" spans="1:7">
      <c r="A112" s="150"/>
      <c r="B112" s="150"/>
      <c r="C112" s="150"/>
      <c r="D112" s="150"/>
      <c r="E112" s="150"/>
      <c r="F112" s="150"/>
      <c r="G112" s="150"/>
    </row>
    <row r="113" spans="1:7">
      <c r="A113" s="150"/>
      <c r="B113" s="150"/>
      <c r="C113" s="150"/>
      <c r="D113" s="150"/>
      <c r="E113" s="150"/>
      <c r="F113" s="150"/>
      <c r="G113" s="150"/>
    </row>
    <row r="114" spans="1:7">
      <c r="A114" s="150"/>
      <c r="B114" s="150"/>
      <c r="C114" s="150"/>
      <c r="D114" s="150"/>
      <c r="E114" s="150"/>
      <c r="F114" s="150"/>
      <c r="G114" s="150"/>
    </row>
    <row r="115" spans="1:7">
      <c r="A115" s="150"/>
      <c r="B115" s="150"/>
      <c r="C115" s="150"/>
      <c r="D115" s="150"/>
      <c r="E115" s="150"/>
      <c r="F115" s="150"/>
      <c r="G115" s="150"/>
    </row>
    <row r="116" spans="1:7">
      <c r="A116" s="150"/>
      <c r="B116" s="150"/>
      <c r="C116" s="150"/>
      <c r="D116" s="150"/>
      <c r="E116" s="150"/>
      <c r="F116" s="150"/>
      <c r="G116" s="150"/>
    </row>
    <row r="117" spans="1:7">
      <c r="A117" s="150"/>
      <c r="B117" s="150"/>
      <c r="C117" s="150"/>
      <c r="D117" s="150"/>
      <c r="E117" s="150"/>
      <c r="F117" s="150"/>
      <c r="G117" s="150"/>
    </row>
    <row r="118" spans="1:7">
      <c r="A118" s="150"/>
      <c r="B118" s="150"/>
      <c r="C118" s="150"/>
      <c r="D118" s="150"/>
      <c r="E118" s="150"/>
      <c r="F118" s="150"/>
      <c r="G118" s="150"/>
    </row>
    <row r="119" spans="1:7">
      <c r="A119" s="150"/>
      <c r="B119" s="150"/>
      <c r="C119" s="150"/>
      <c r="D119" s="150"/>
      <c r="E119" s="150"/>
      <c r="F119" s="150"/>
      <c r="G119" s="150"/>
    </row>
    <row r="120" spans="1:7">
      <c r="A120" s="150"/>
      <c r="B120" s="150"/>
      <c r="C120" s="150"/>
      <c r="D120" s="150"/>
      <c r="E120" s="150"/>
      <c r="F120" s="150"/>
      <c r="G120" s="150"/>
    </row>
    <row r="121" spans="1:7">
      <c r="A121" s="150"/>
      <c r="B121" s="150"/>
      <c r="C121" s="150"/>
      <c r="D121" s="150"/>
      <c r="E121" s="150"/>
      <c r="F121" s="150"/>
      <c r="G121" s="150"/>
    </row>
    <row r="122" spans="1:7">
      <c r="A122" s="150"/>
      <c r="B122" s="150"/>
      <c r="C122" s="150"/>
      <c r="D122" s="150"/>
      <c r="E122" s="150"/>
      <c r="F122" s="150"/>
      <c r="G122" s="150"/>
    </row>
    <row r="123" spans="1:7">
      <c r="A123" s="150"/>
      <c r="B123" s="150"/>
      <c r="C123" s="150"/>
      <c r="D123" s="150"/>
      <c r="E123" s="150"/>
      <c r="F123" s="150"/>
      <c r="G123" s="150"/>
    </row>
    <row r="124" spans="1:7">
      <c r="A124" s="150" t="s">
        <v>109</v>
      </c>
      <c r="B124" s="150"/>
      <c r="C124" s="150"/>
      <c r="D124" s="150"/>
      <c r="E124" s="150"/>
      <c r="F124" s="150"/>
      <c r="G124" s="150"/>
    </row>
    <row r="125" spans="1:7">
      <c r="A125" s="150"/>
      <c r="B125" s="150"/>
      <c r="C125" s="150"/>
      <c r="D125" s="150"/>
      <c r="E125" s="150"/>
      <c r="F125" s="150"/>
      <c r="G125" s="150"/>
    </row>
    <row r="126" spans="1:7">
      <c r="A126" s="150"/>
      <c r="B126" s="150"/>
      <c r="C126" s="150"/>
      <c r="D126" s="150"/>
      <c r="E126" s="150"/>
      <c r="F126" s="150"/>
      <c r="G126" s="150"/>
    </row>
    <row r="127" spans="1:7">
      <c r="A127" s="150"/>
      <c r="B127" s="150"/>
      <c r="C127" s="150"/>
      <c r="D127" s="150"/>
      <c r="E127" s="150"/>
      <c r="F127" s="150"/>
      <c r="G127" s="150"/>
    </row>
    <row r="128" spans="1:7">
      <c r="A128" s="150"/>
      <c r="B128" s="150"/>
      <c r="C128" s="150"/>
      <c r="D128" s="150"/>
      <c r="E128" s="150"/>
      <c r="F128" s="150"/>
      <c r="G128" s="150"/>
    </row>
    <row r="129" spans="1:7">
      <c r="A129" s="150"/>
      <c r="B129" s="150"/>
      <c r="C129" s="150"/>
      <c r="D129" s="150"/>
      <c r="E129" s="150"/>
      <c r="F129" s="150"/>
      <c r="G129" s="150"/>
    </row>
    <row r="130" spans="1:7">
      <c r="A130" s="150"/>
      <c r="B130" s="150"/>
      <c r="C130" s="150"/>
      <c r="D130" s="150"/>
      <c r="E130" s="150"/>
      <c r="F130" s="150"/>
      <c r="G130" s="150"/>
    </row>
    <row r="131" spans="1:7">
      <c r="A131" s="150"/>
      <c r="B131" s="150"/>
      <c r="C131" s="150"/>
      <c r="D131" s="150"/>
      <c r="E131" s="150"/>
      <c r="F131" s="150"/>
      <c r="G131" s="150"/>
    </row>
    <row r="132" spans="1:7">
      <c r="A132" s="150"/>
      <c r="B132" s="150"/>
      <c r="C132" s="150"/>
      <c r="D132" s="150"/>
      <c r="E132" s="150"/>
      <c r="F132" s="150"/>
      <c r="G132" s="150"/>
    </row>
    <row r="133" spans="1:7">
      <c r="A133" s="150" t="s">
        <v>110</v>
      </c>
      <c r="B133" s="150"/>
      <c r="C133" s="150"/>
      <c r="D133" s="150"/>
      <c r="E133" s="150"/>
      <c r="F133" s="150"/>
      <c r="G133" s="150"/>
    </row>
    <row r="134" spans="1:7">
      <c r="A134" s="150"/>
      <c r="B134" s="150"/>
      <c r="C134" s="150"/>
      <c r="D134" s="150"/>
      <c r="E134" s="150"/>
      <c r="F134" s="150"/>
      <c r="G134" s="150"/>
    </row>
    <row r="135" spans="1:7">
      <c r="A135" s="150"/>
      <c r="B135" s="150"/>
      <c r="C135" s="150"/>
      <c r="D135" s="150"/>
      <c r="E135" s="150"/>
      <c r="F135" s="150"/>
      <c r="G135" s="150"/>
    </row>
    <row r="136" spans="1:7">
      <c r="A136" s="150"/>
      <c r="B136" s="150"/>
      <c r="C136" s="150"/>
      <c r="D136" s="150"/>
      <c r="E136" s="150"/>
      <c r="F136" s="150"/>
      <c r="G136" s="150"/>
    </row>
    <row r="137" spans="1:7">
      <c r="A137" s="150"/>
      <c r="B137" s="150"/>
      <c r="C137" s="150"/>
      <c r="D137" s="150"/>
      <c r="E137" s="150"/>
      <c r="F137" s="150"/>
      <c r="G137" s="150"/>
    </row>
    <row r="138" spans="1:7">
      <c r="A138" s="150" t="s">
        <v>111</v>
      </c>
      <c r="B138" s="150"/>
      <c r="C138" s="150"/>
      <c r="D138" s="150"/>
      <c r="E138" s="150"/>
      <c r="F138" s="150"/>
      <c r="G138" s="150"/>
    </row>
    <row r="139" spans="1:7">
      <c r="A139" s="150"/>
      <c r="B139" s="150"/>
      <c r="C139" s="150"/>
      <c r="D139" s="150"/>
      <c r="E139" s="150"/>
      <c r="F139" s="150"/>
      <c r="G139" s="150"/>
    </row>
    <row r="140" spans="1:7">
      <c r="A140" s="150"/>
      <c r="B140" s="150"/>
      <c r="C140" s="150"/>
      <c r="D140" s="150"/>
      <c r="E140" s="150"/>
      <c r="F140" s="150"/>
      <c r="G140" s="150"/>
    </row>
    <row r="141" spans="1:7">
      <c r="A141" s="150"/>
      <c r="B141" s="150"/>
      <c r="C141" s="150"/>
      <c r="D141" s="150"/>
      <c r="E141" s="150"/>
      <c r="F141" s="150"/>
      <c r="G141" s="150"/>
    </row>
    <row r="142" spans="1:7" ht="31.5">
      <c r="A142" s="151" t="s">
        <v>107</v>
      </c>
      <c r="B142" s="151" t="s">
        <v>38</v>
      </c>
      <c r="C142" s="150"/>
      <c r="D142" s="150"/>
      <c r="E142" s="150"/>
      <c r="F142" s="150"/>
      <c r="G142" s="150"/>
    </row>
    <row r="143" spans="1:7">
      <c r="A143" s="150"/>
      <c r="B143" s="150"/>
      <c r="C143" s="150"/>
      <c r="D143" s="150"/>
      <c r="E143" s="150"/>
      <c r="F143" s="150"/>
      <c r="G143" s="150"/>
    </row>
    <row r="144" spans="1:7" ht="28.5">
      <c r="A144" s="152" t="s">
        <v>104</v>
      </c>
      <c r="B144" s="152" t="s">
        <v>105</v>
      </c>
      <c r="C144" s="152" t="s">
        <v>106</v>
      </c>
      <c r="D144" s="150"/>
      <c r="E144" s="150"/>
      <c r="F144" s="150"/>
      <c r="G144" s="150"/>
    </row>
    <row r="145" spans="1:7">
      <c r="A145" s="162">
        <v>41699</v>
      </c>
      <c r="B145" s="165">
        <v>232.85</v>
      </c>
      <c r="C145" s="155">
        <f t="shared" ref="C145:C150" si="3">(B145/B146)-1</f>
        <v>-0.24438603322949126</v>
      </c>
      <c r="D145" s="150"/>
      <c r="E145" s="150"/>
      <c r="F145" s="150"/>
      <c r="G145" s="150"/>
    </row>
    <row r="146" spans="1:7">
      <c r="A146" s="156">
        <v>41671</v>
      </c>
      <c r="B146" s="167">
        <v>308.16000000000003</v>
      </c>
      <c r="C146" s="155">
        <f t="shared" si="3"/>
        <v>0.74170575933985194</v>
      </c>
      <c r="D146" s="150"/>
      <c r="E146" s="150"/>
      <c r="F146" s="150"/>
      <c r="G146" s="150"/>
    </row>
    <row r="147" spans="1:7">
      <c r="A147" s="153">
        <v>41640</v>
      </c>
      <c r="B147" s="165">
        <v>176.93</v>
      </c>
      <c r="C147" s="155">
        <f t="shared" si="3"/>
        <v>-0.20352030251192932</v>
      </c>
      <c r="D147" s="150"/>
      <c r="E147" s="150"/>
      <c r="F147" s="150"/>
      <c r="G147" s="150"/>
    </row>
    <row r="148" spans="1:7">
      <c r="A148" s="153">
        <v>41609</v>
      </c>
      <c r="B148" s="82">
        <v>222.14</v>
      </c>
      <c r="C148" s="155">
        <f t="shared" si="3"/>
        <v>-5.0399692215620129E-2</v>
      </c>
      <c r="D148" s="150"/>
      <c r="E148" s="150"/>
      <c r="F148" s="150"/>
      <c r="G148" s="150"/>
    </row>
    <row r="149" spans="1:7">
      <c r="A149" s="153">
        <v>41579</v>
      </c>
      <c r="B149" s="168">
        <v>233.93</v>
      </c>
      <c r="C149" s="155">
        <f t="shared" si="3"/>
        <v>-5.1109398450492782E-2</v>
      </c>
      <c r="D149" s="150"/>
      <c r="E149" s="150"/>
      <c r="F149" s="150"/>
      <c r="G149" s="150"/>
    </row>
    <row r="150" spans="1:7">
      <c r="A150" s="153">
        <v>41548</v>
      </c>
      <c r="B150" s="82">
        <v>246.53</v>
      </c>
      <c r="C150" s="155">
        <f t="shared" si="3"/>
        <v>-9.2432584495438785E-3</v>
      </c>
      <c r="D150" s="150"/>
      <c r="E150" s="150"/>
      <c r="F150" s="150"/>
      <c r="G150" s="150"/>
    </row>
    <row r="151" spans="1:7">
      <c r="A151" s="153">
        <v>41518</v>
      </c>
      <c r="B151" s="82">
        <v>248.83</v>
      </c>
      <c r="C151" s="154"/>
      <c r="D151" s="150"/>
      <c r="E151" s="150"/>
      <c r="F151" s="150"/>
      <c r="G151" s="150"/>
    </row>
    <row r="152" spans="1:7">
      <c r="A152" s="150"/>
      <c r="B152" s="150"/>
      <c r="C152" s="150"/>
      <c r="D152" s="150"/>
      <c r="E152" s="150"/>
      <c r="F152" s="150"/>
      <c r="G152" s="150"/>
    </row>
    <row r="153" spans="1:7">
      <c r="A153" s="150"/>
      <c r="B153" s="150"/>
      <c r="C153" s="150"/>
      <c r="D153" s="150"/>
      <c r="E153" s="150"/>
      <c r="F153" s="150"/>
      <c r="G153" s="150"/>
    </row>
    <row r="154" spans="1:7">
      <c r="A154" s="150"/>
      <c r="B154" s="150"/>
      <c r="C154" s="150"/>
      <c r="D154" s="150"/>
      <c r="E154" s="150"/>
      <c r="F154" s="150"/>
      <c r="G154" s="150"/>
    </row>
    <row r="155" spans="1:7">
      <c r="A155" s="150"/>
      <c r="B155" s="150"/>
      <c r="C155" s="150"/>
      <c r="D155" s="150"/>
      <c r="E155" s="150"/>
      <c r="F155" s="150"/>
      <c r="G155" s="150"/>
    </row>
    <row r="156" spans="1:7">
      <c r="A156" s="150"/>
      <c r="B156" s="150"/>
      <c r="C156" s="150"/>
      <c r="D156" s="150"/>
      <c r="E156" s="150"/>
      <c r="F156" s="150"/>
      <c r="G156" s="150"/>
    </row>
    <row r="157" spans="1:7">
      <c r="A157" s="150"/>
      <c r="B157" s="150"/>
      <c r="C157" s="150"/>
      <c r="D157" s="150"/>
      <c r="E157" s="150"/>
      <c r="F157" s="150"/>
      <c r="G157" s="150"/>
    </row>
    <row r="158" spans="1:7">
      <c r="A158" s="150"/>
      <c r="B158" s="150"/>
      <c r="C158" s="150"/>
      <c r="D158" s="150"/>
      <c r="E158" s="150"/>
      <c r="F158" s="150"/>
      <c r="G158" s="150"/>
    </row>
    <row r="159" spans="1:7">
      <c r="A159" s="150"/>
      <c r="B159" s="150"/>
      <c r="C159" s="150"/>
      <c r="D159" s="150"/>
      <c r="E159" s="150"/>
      <c r="F159" s="150"/>
      <c r="G159" s="150"/>
    </row>
    <row r="160" spans="1:7">
      <c r="A160" s="150"/>
      <c r="B160" s="150"/>
      <c r="C160" s="150"/>
      <c r="D160" s="150"/>
      <c r="E160" s="150"/>
      <c r="F160" s="150"/>
      <c r="G160" s="150"/>
    </row>
    <row r="161" spans="1:7">
      <c r="A161" s="150"/>
      <c r="B161" s="150"/>
      <c r="C161" s="150"/>
      <c r="D161" s="150"/>
      <c r="E161" s="150"/>
      <c r="F161" s="150"/>
      <c r="G161" s="150"/>
    </row>
    <row r="162" spans="1:7">
      <c r="A162" s="150"/>
      <c r="B162" s="150"/>
      <c r="C162" s="150"/>
      <c r="D162" s="150"/>
      <c r="E162" s="150"/>
      <c r="F162" s="150"/>
      <c r="G162" s="150"/>
    </row>
    <row r="163" spans="1:7">
      <c r="A163" s="150"/>
      <c r="B163" s="150"/>
      <c r="C163" s="150"/>
      <c r="D163" s="150"/>
      <c r="E163" s="150"/>
      <c r="F163" s="150"/>
      <c r="G163" s="150"/>
    </row>
    <row r="164" spans="1:7">
      <c r="A164" s="150"/>
      <c r="B164" s="150"/>
      <c r="C164" s="150"/>
      <c r="D164" s="150"/>
      <c r="E164" s="150"/>
      <c r="F164" s="150"/>
      <c r="G164" s="150"/>
    </row>
    <row r="165" spans="1:7">
      <c r="A165" s="150"/>
      <c r="B165" s="150"/>
      <c r="C165" s="150"/>
      <c r="D165" s="150"/>
      <c r="E165" s="150"/>
      <c r="F165" s="150"/>
      <c r="G165" s="150"/>
    </row>
    <row r="166" spans="1:7">
      <c r="A166" s="150"/>
      <c r="B166" s="150"/>
      <c r="C166" s="150"/>
      <c r="D166" s="150"/>
      <c r="E166" s="150"/>
      <c r="F166" s="150"/>
      <c r="G166" s="150"/>
    </row>
    <row r="167" spans="1:7">
      <c r="A167" s="150"/>
      <c r="B167" s="150"/>
      <c r="C167" s="150"/>
      <c r="D167" s="150"/>
      <c r="E167" s="150"/>
      <c r="F167" s="150"/>
      <c r="G167" s="150"/>
    </row>
    <row r="168" spans="1:7">
      <c r="A168" s="150"/>
      <c r="B168" s="150"/>
      <c r="C168" s="150"/>
      <c r="D168" s="150"/>
      <c r="E168" s="150"/>
      <c r="F168" s="150"/>
      <c r="G168" s="150"/>
    </row>
    <row r="169" spans="1:7">
      <c r="A169" s="150"/>
      <c r="B169" s="150"/>
      <c r="C169" s="150"/>
      <c r="D169" s="150"/>
      <c r="E169" s="150"/>
      <c r="F169" s="150"/>
      <c r="G169" s="150"/>
    </row>
    <row r="170" spans="1:7">
      <c r="A170" s="150"/>
      <c r="B170" s="150"/>
      <c r="C170" s="150"/>
      <c r="D170" s="150"/>
      <c r="E170" s="150"/>
      <c r="F170" s="150"/>
      <c r="G170" s="150"/>
    </row>
    <row r="171" spans="1:7">
      <c r="A171" s="150" t="s">
        <v>109</v>
      </c>
      <c r="B171" s="150"/>
      <c r="C171" s="150"/>
      <c r="D171" s="150"/>
      <c r="E171" s="150"/>
      <c r="F171" s="150"/>
      <c r="G171" s="150"/>
    </row>
    <row r="172" spans="1:7">
      <c r="A172" s="150"/>
      <c r="B172" s="150"/>
      <c r="C172" s="150"/>
      <c r="D172" s="150"/>
      <c r="E172" s="150"/>
      <c r="F172" s="150"/>
      <c r="G172" s="150"/>
    </row>
    <row r="173" spans="1:7">
      <c r="A173" s="150"/>
      <c r="B173" s="150"/>
      <c r="C173" s="150"/>
      <c r="D173" s="150"/>
      <c r="E173" s="150"/>
      <c r="F173" s="150"/>
      <c r="G173" s="150"/>
    </row>
    <row r="174" spans="1:7">
      <c r="A174" s="150"/>
      <c r="B174" s="150"/>
      <c r="C174" s="150"/>
      <c r="D174" s="150"/>
      <c r="E174" s="150"/>
      <c r="F174" s="150"/>
      <c r="G174" s="150"/>
    </row>
    <row r="175" spans="1:7">
      <c r="A175" s="150"/>
      <c r="B175" s="150"/>
      <c r="C175" s="150"/>
      <c r="D175" s="150"/>
      <c r="E175" s="150"/>
      <c r="F175" s="150"/>
      <c r="G175" s="150"/>
    </row>
    <row r="176" spans="1:7">
      <c r="A176" s="150"/>
      <c r="B176" s="150"/>
      <c r="C176" s="150"/>
      <c r="D176" s="150"/>
      <c r="E176" s="150"/>
      <c r="F176" s="150"/>
      <c r="G176" s="150"/>
    </row>
    <row r="177" spans="1:7">
      <c r="A177" s="150"/>
      <c r="B177" s="150"/>
      <c r="C177" s="150"/>
      <c r="D177" s="150"/>
      <c r="E177" s="150"/>
      <c r="F177" s="150"/>
      <c r="G177" s="150"/>
    </row>
    <row r="178" spans="1:7">
      <c r="A178" s="150"/>
      <c r="B178" s="150"/>
      <c r="C178" s="150"/>
      <c r="D178" s="150"/>
      <c r="E178" s="150"/>
      <c r="F178" s="150"/>
      <c r="G178" s="150"/>
    </row>
    <row r="179" spans="1:7">
      <c r="A179" s="150"/>
      <c r="B179" s="150"/>
      <c r="C179" s="150"/>
      <c r="D179" s="150"/>
      <c r="E179" s="150"/>
      <c r="F179" s="150"/>
      <c r="G179" s="150"/>
    </row>
    <row r="180" spans="1:7">
      <c r="A180" s="150" t="s">
        <v>110</v>
      </c>
      <c r="B180" s="150"/>
      <c r="C180" s="150"/>
      <c r="D180" s="150"/>
      <c r="E180" s="150"/>
      <c r="F180" s="150"/>
      <c r="G180" s="150"/>
    </row>
    <row r="181" spans="1:7">
      <c r="A181" s="150"/>
      <c r="B181" s="150"/>
      <c r="C181" s="150"/>
      <c r="D181" s="150"/>
      <c r="E181" s="150"/>
      <c r="F181" s="150"/>
      <c r="G181" s="150"/>
    </row>
    <row r="182" spans="1:7">
      <c r="A182" s="150"/>
      <c r="B182" s="150"/>
      <c r="C182" s="150"/>
      <c r="D182" s="150"/>
      <c r="E182" s="150"/>
      <c r="F182" s="150"/>
      <c r="G182" s="150"/>
    </row>
    <row r="183" spans="1:7">
      <c r="A183" s="150"/>
      <c r="B183" s="150"/>
      <c r="C183" s="150"/>
      <c r="D183" s="150"/>
      <c r="E183" s="150"/>
      <c r="F183" s="150"/>
      <c r="G183" s="150"/>
    </row>
    <row r="184" spans="1:7">
      <c r="A184" s="150"/>
      <c r="B184" s="150"/>
      <c r="C184" s="150"/>
      <c r="D184" s="150"/>
      <c r="E184" s="150"/>
      <c r="F184" s="150"/>
      <c r="G184" s="150"/>
    </row>
    <row r="185" spans="1:7">
      <c r="A185" s="150" t="s">
        <v>111</v>
      </c>
      <c r="B185" s="150"/>
      <c r="C185" s="150"/>
      <c r="D185" s="150"/>
      <c r="E185" s="150"/>
      <c r="F185" s="150"/>
      <c r="G185" s="150"/>
    </row>
    <row r="186" spans="1:7">
      <c r="A186" s="150"/>
      <c r="B186" s="150"/>
      <c r="C186" s="150"/>
      <c r="D186" s="150"/>
      <c r="E186" s="150"/>
      <c r="F186" s="150"/>
      <c r="G186" s="150"/>
    </row>
    <row r="187" spans="1:7">
      <c r="A187" s="150"/>
      <c r="B187" s="150"/>
      <c r="C187" s="150"/>
      <c r="D187" s="150"/>
      <c r="E187" s="150"/>
      <c r="F187" s="150"/>
      <c r="G187" s="150"/>
    </row>
    <row r="188" spans="1:7" ht="31.5">
      <c r="A188" s="151" t="s">
        <v>107</v>
      </c>
      <c r="B188" s="151" t="s">
        <v>114</v>
      </c>
      <c r="C188" s="150"/>
      <c r="D188" s="150"/>
      <c r="E188" s="150"/>
      <c r="F188" s="150"/>
      <c r="G188" s="150"/>
    </row>
    <row r="189" spans="1:7">
      <c r="A189" s="150"/>
      <c r="B189" s="150"/>
      <c r="C189" s="150"/>
      <c r="D189" s="150"/>
      <c r="E189" s="150"/>
      <c r="F189" s="150"/>
      <c r="G189" s="150"/>
    </row>
    <row r="190" spans="1:7" ht="28.5">
      <c r="A190" s="152" t="s">
        <v>104</v>
      </c>
      <c r="B190" s="152" t="s">
        <v>105</v>
      </c>
      <c r="C190" s="152" t="s">
        <v>106</v>
      </c>
      <c r="D190" s="150"/>
      <c r="E190" s="150"/>
      <c r="F190" s="150"/>
      <c r="G190" s="150"/>
    </row>
    <row r="191" spans="1:7">
      <c r="A191" s="162">
        <v>41699</v>
      </c>
      <c r="B191" s="163">
        <f>SIMPRESS!Y5</f>
        <v>109.89</v>
      </c>
      <c r="C191" s="155">
        <f t="shared" ref="C191:C196" si="4">(B191/B192)-1</f>
        <v>0.31889102256361035</v>
      </c>
      <c r="D191" s="150"/>
      <c r="E191" s="150"/>
      <c r="F191" s="150"/>
      <c r="G191" s="150"/>
    </row>
    <row r="192" spans="1:7">
      <c r="A192" s="156">
        <v>41671</v>
      </c>
      <c r="B192" s="167">
        <f>SIMPRESS!W5</f>
        <v>83.32</v>
      </c>
      <c r="C192" s="155">
        <f t="shared" si="4"/>
        <v>2.9023094973446906E-2</v>
      </c>
      <c r="D192" s="150"/>
      <c r="E192" s="150"/>
      <c r="F192" s="150"/>
      <c r="G192" s="150"/>
    </row>
    <row r="193" spans="1:7">
      <c r="A193" s="153">
        <v>41640</v>
      </c>
      <c r="B193" s="81">
        <f>SIMPRESS!U5</f>
        <v>80.97</v>
      </c>
      <c r="C193" s="155">
        <f t="shared" si="4"/>
        <v>1.4842300556587862E-3</v>
      </c>
      <c r="D193" s="150"/>
      <c r="E193" s="150"/>
      <c r="F193" s="150"/>
      <c r="G193" s="150"/>
    </row>
    <row r="194" spans="1:7">
      <c r="A194" s="153">
        <v>41609</v>
      </c>
      <c r="B194" s="81">
        <f>SIMPRESS!S5</f>
        <v>80.849999999999994</v>
      </c>
      <c r="C194" s="155">
        <f t="shared" si="4"/>
        <v>-8.2501134816159949E-2</v>
      </c>
      <c r="D194" s="150"/>
      <c r="E194" s="150"/>
      <c r="F194" s="150"/>
      <c r="G194" s="150"/>
    </row>
    <row r="195" spans="1:7">
      <c r="A195" s="153">
        <v>41579</v>
      </c>
      <c r="B195" s="81">
        <f>SIMPRESS!Q5</f>
        <v>88.12</v>
      </c>
      <c r="C195" s="155">
        <f t="shared" si="4"/>
        <v>-0.13684004309922615</v>
      </c>
      <c r="D195" s="150"/>
      <c r="E195" s="150"/>
      <c r="F195" s="150"/>
      <c r="G195" s="150"/>
    </row>
    <row r="196" spans="1:7">
      <c r="A196" s="153">
        <v>41548</v>
      </c>
      <c r="B196" s="81">
        <f>SIMPRESS!O5</f>
        <v>102.09</v>
      </c>
      <c r="C196" s="155">
        <f t="shared" si="4"/>
        <v>0.68883374689826304</v>
      </c>
      <c r="D196" s="150"/>
      <c r="E196" s="150"/>
      <c r="F196" s="150"/>
      <c r="G196" s="150"/>
    </row>
    <row r="197" spans="1:7">
      <c r="A197" s="153">
        <v>41518</v>
      </c>
      <c r="B197" s="90">
        <f>SIMPRESS!M5</f>
        <v>60.45</v>
      </c>
      <c r="C197" s="154"/>
      <c r="D197" s="150"/>
      <c r="E197" s="150"/>
      <c r="F197" s="150"/>
      <c r="G197" s="150"/>
    </row>
    <row r="198" spans="1:7">
      <c r="A198" s="150"/>
      <c r="B198" s="150"/>
      <c r="C198" s="150"/>
      <c r="D198" s="150"/>
      <c r="E198" s="150"/>
      <c r="F198" s="150"/>
      <c r="G198" s="150"/>
    </row>
    <row r="199" spans="1:7">
      <c r="A199" s="150"/>
      <c r="B199" s="150"/>
      <c r="C199" s="150"/>
      <c r="D199" s="150"/>
      <c r="E199" s="150"/>
      <c r="F199" s="150"/>
      <c r="G199" s="150"/>
    </row>
    <row r="200" spans="1:7">
      <c r="A200" s="150"/>
      <c r="B200" s="150"/>
      <c r="C200" s="150"/>
      <c r="D200" s="150"/>
      <c r="E200" s="150"/>
      <c r="F200" s="150"/>
      <c r="G200" s="150"/>
    </row>
    <row r="201" spans="1:7">
      <c r="A201" s="150"/>
      <c r="B201" s="150"/>
      <c r="C201" s="150"/>
      <c r="D201" s="150"/>
      <c r="E201" s="150"/>
      <c r="F201" s="150"/>
      <c r="G201" s="150"/>
    </row>
    <row r="202" spans="1:7">
      <c r="A202" s="150"/>
      <c r="B202" s="150"/>
      <c r="C202" s="150"/>
      <c r="D202" s="150"/>
      <c r="E202" s="150"/>
      <c r="F202" s="150"/>
      <c r="G202" s="150"/>
    </row>
    <row r="203" spans="1:7">
      <c r="A203" s="150"/>
      <c r="B203" s="150"/>
      <c r="C203" s="150"/>
      <c r="D203" s="150"/>
      <c r="E203" s="150"/>
      <c r="F203" s="150"/>
      <c r="G203" s="150"/>
    </row>
    <row r="204" spans="1:7">
      <c r="A204" s="150"/>
      <c r="B204" s="150"/>
      <c r="C204" s="150"/>
      <c r="D204" s="150"/>
      <c r="E204" s="150"/>
      <c r="F204" s="150"/>
      <c r="G204" s="150"/>
    </row>
    <row r="205" spans="1:7">
      <c r="A205" s="150"/>
      <c r="B205" s="150"/>
      <c r="C205" s="150"/>
      <c r="D205" s="150"/>
      <c r="E205" s="150"/>
      <c r="F205" s="150"/>
      <c r="G205" s="150"/>
    </row>
    <row r="206" spans="1:7">
      <c r="A206" s="150"/>
      <c r="B206" s="150"/>
      <c r="C206" s="150"/>
      <c r="D206" s="150"/>
      <c r="E206" s="150"/>
      <c r="F206" s="150"/>
      <c r="G206" s="150"/>
    </row>
    <row r="207" spans="1:7">
      <c r="A207" s="150"/>
      <c r="B207" s="150"/>
      <c r="C207" s="150"/>
      <c r="D207" s="150"/>
      <c r="E207" s="150"/>
      <c r="F207" s="150"/>
      <c r="G207" s="150"/>
    </row>
    <row r="208" spans="1:7">
      <c r="A208" s="150"/>
      <c r="B208" s="150"/>
      <c r="C208" s="150"/>
      <c r="D208" s="150"/>
      <c r="E208" s="150"/>
      <c r="F208" s="150"/>
      <c r="G208" s="150"/>
    </row>
    <row r="209" spans="1:7">
      <c r="A209" s="150"/>
      <c r="B209" s="150"/>
      <c r="C209" s="150"/>
      <c r="D209" s="150"/>
      <c r="E209" s="150"/>
      <c r="F209" s="150"/>
      <c r="G209" s="150"/>
    </row>
    <row r="210" spans="1:7">
      <c r="A210" s="150"/>
      <c r="B210" s="150"/>
      <c r="C210" s="150"/>
      <c r="D210" s="150"/>
      <c r="E210" s="150"/>
      <c r="F210" s="150"/>
      <c r="G210" s="150"/>
    </row>
    <row r="211" spans="1:7">
      <c r="A211" s="150"/>
      <c r="B211" s="150"/>
      <c r="C211" s="150"/>
      <c r="D211" s="150"/>
      <c r="E211" s="150"/>
      <c r="F211" s="150"/>
      <c r="G211" s="150"/>
    </row>
    <row r="212" spans="1:7">
      <c r="A212" s="150"/>
      <c r="B212" s="150"/>
      <c r="C212" s="150"/>
      <c r="D212" s="150"/>
      <c r="E212" s="150"/>
      <c r="F212" s="150"/>
      <c r="G212" s="150"/>
    </row>
    <row r="213" spans="1:7">
      <c r="A213" s="150"/>
      <c r="B213" s="150"/>
      <c r="C213" s="150"/>
      <c r="D213" s="150"/>
      <c r="E213" s="150"/>
      <c r="F213" s="150"/>
      <c r="G213" s="150"/>
    </row>
    <row r="214" spans="1:7">
      <c r="A214" s="150"/>
      <c r="B214" s="150"/>
      <c r="C214" s="150"/>
      <c r="D214" s="150"/>
      <c r="E214" s="150"/>
      <c r="F214" s="150"/>
      <c r="G214" s="150"/>
    </row>
    <row r="215" spans="1:7">
      <c r="A215" s="150"/>
      <c r="B215" s="150"/>
      <c r="C215" s="150"/>
      <c r="D215" s="150"/>
      <c r="E215" s="150"/>
      <c r="F215" s="150"/>
      <c r="G215" s="150"/>
    </row>
    <row r="216" spans="1:7">
      <c r="A216" s="150"/>
      <c r="B216" s="150"/>
      <c r="C216" s="150"/>
      <c r="D216" s="150"/>
      <c r="E216" s="150"/>
      <c r="F216" s="150"/>
      <c r="G216" s="150"/>
    </row>
    <row r="217" spans="1:7">
      <c r="A217" s="150" t="s">
        <v>109</v>
      </c>
      <c r="B217" s="150"/>
      <c r="C217" s="150"/>
      <c r="D217" s="150"/>
      <c r="E217" s="150"/>
      <c r="F217" s="150"/>
      <c r="G217" s="150"/>
    </row>
    <row r="218" spans="1:7">
      <c r="A218" s="150"/>
      <c r="B218" s="150"/>
      <c r="C218" s="150"/>
      <c r="D218" s="150"/>
      <c r="E218" s="150"/>
      <c r="F218" s="150"/>
      <c r="G218" s="150"/>
    </row>
    <row r="219" spans="1:7">
      <c r="A219" s="150"/>
      <c r="B219" s="150"/>
      <c r="C219" s="150"/>
      <c r="D219" s="150"/>
      <c r="E219" s="150"/>
      <c r="F219" s="150"/>
      <c r="G219" s="150"/>
    </row>
    <row r="220" spans="1:7">
      <c r="A220" s="150"/>
      <c r="B220" s="150"/>
      <c r="C220" s="150"/>
      <c r="D220" s="150"/>
      <c r="E220" s="150"/>
      <c r="F220" s="150"/>
      <c r="G220" s="150"/>
    </row>
    <row r="221" spans="1:7">
      <c r="A221" s="150"/>
      <c r="B221" s="150"/>
      <c r="C221" s="150"/>
      <c r="D221" s="150"/>
      <c r="E221" s="150"/>
      <c r="F221" s="150"/>
      <c r="G221" s="150"/>
    </row>
    <row r="222" spans="1:7">
      <c r="A222" s="150"/>
      <c r="B222" s="150"/>
      <c r="C222" s="150"/>
      <c r="D222" s="150"/>
      <c r="E222" s="150"/>
      <c r="F222" s="150"/>
      <c r="G222" s="150"/>
    </row>
    <row r="223" spans="1:7">
      <c r="A223" s="150"/>
      <c r="B223" s="150"/>
      <c r="C223" s="150"/>
      <c r="D223" s="150"/>
      <c r="E223" s="150"/>
      <c r="F223" s="150"/>
      <c r="G223" s="150"/>
    </row>
    <row r="224" spans="1:7">
      <c r="A224" s="150"/>
      <c r="B224" s="150"/>
      <c r="C224" s="150"/>
      <c r="D224" s="150"/>
      <c r="E224" s="150"/>
      <c r="F224" s="150"/>
      <c r="G224" s="150"/>
    </row>
    <row r="225" spans="1:7">
      <c r="A225" s="150"/>
      <c r="B225" s="150"/>
      <c r="C225" s="150"/>
      <c r="D225" s="150"/>
      <c r="E225" s="150"/>
      <c r="F225" s="150"/>
      <c r="G225" s="150"/>
    </row>
    <row r="226" spans="1:7">
      <c r="A226" s="150" t="s">
        <v>110</v>
      </c>
      <c r="B226" s="150"/>
      <c r="C226" s="150"/>
      <c r="D226" s="150"/>
      <c r="E226" s="150"/>
      <c r="F226" s="150"/>
      <c r="G226" s="150"/>
    </row>
    <row r="227" spans="1:7">
      <c r="A227" s="150"/>
      <c r="B227" s="150"/>
      <c r="C227" s="150"/>
      <c r="D227" s="150"/>
      <c r="E227" s="150"/>
      <c r="F227" s="150"/>
      <c r="G227" s="150"/>
    </row>
    <row r="228" spans="1:7">
      <c r="A228" s="150"/>
      <c r="B228" s="150"/>
      <c r="C228" s="150"/>
      <c r="D228" s="150"/>
      <c r="E228" s="150"/>
      <c r="F228" s="150"/>
      <c r="G228" s="150"/>
    </row>
    <row r="229" spans="1:7">
      <c r="A229" s="150"/>
      <c r="B229" s="150"/>
      <c r="C229" s="150"/>
      <c r="D229" s="150"/>
      <c r="E229" s="150"/>
      <c r="F229" s="150"/>
      <c r="G229" s="150"/>
    </row>
    <row r="230" spans="1:7">
      <c r="A230" s="150"/>
      <c r="B230" s="150"/>
      <c r="C230" s="150"/>
      <c r="D230" s="150"/>
      <c r="E230" s="150"/>
      <c r="F230" s="150"/>
      <c r="G230" s="150"/>
    </row>
    <row r="231" spans="1:7">
      <c r="A231" s="150" t="s">
        <v>111</v>
      </c>
      <c r="B231" s="150"/>
      <c r="C231" s="150"/>
      <c r="D231" s="150"/>
      <c r="E231" s="150"/>
      <c r="F231" s="150"/>
      <c r="G231" s="150"/>
    </row>
    <row r="232" spans="1:7">
      <c r="A232" s="150"/>
      <c r="B232" s="150"/>
      <c r="C232" s="150"/>
      <c r="D232" s="150"/>
      <c r="E232" s="150"/>
      <c r="F232" s="150"/>
      <c r="G232" s="150"/>
    </row>
    <row r="233" spans="1:7">
      <c r="A233" s="150"/>
      <c r="B233" s="150"/>
      <c r="C233" s="150"/>
      <c r="D233" s="150"/>
      <c r="E233" s="150"/>
      <c r="F233" s="150"/>
      <c r="G233" s="150"/>
    </row>
    <row r="234" spans="1:7">
      <c r="A234" s="150"/>
      <c r="B234" s="150"/>
      <c r="C234" s="150"/>
      <c r="D234" s="150"/>
      <c r="E234" s="150"/>
      <c r="F234" s="150"/>
      <c r="G234" s="150"/>
    </row>
    <row r="235" spans="1:7">
      <c r="A235" s="150"/>
      <c r="B235" s="150"/>
      <c r="C235" s="150"/>
      <c r="D235" s="150"/>
      <c r="E235" s="150"/>
      <c r="F235" s="150"/>
      <c r="G235" s="150"/>
    </row>
    <row r="236" spans="1:7">
      <c r="A236" s="150"/>
      <c r="B236" s="150"/>
      <c r="C236" s="150"/>
      <c r="D236" s="150"/>
      <c r="E236" s="150"/>
      <c r="F236" s="150"/>
      <c r="G236" s="150"/>
    </row>
    <row r="237" spans="1:7" ht="31.5">
      <c r="A237" s="151" t="s">
        <v>107</v>
      </c>
      <c r="B237" s="151" t="s">
        <v>36</v>
      </c>
      <c r="C237" s="150"/>
      <c r="D237" s="150"/>
      <c r="E237" s="150"/>
      <c r="F237" s="150"/>
      <c r="G237" s="150"/>
    </row>
    <row r="238" spans="1:7">
      <c r="A238" s="150"/>
      <c r="B238" s="150"/>
      <c r="C238" s="150"/>
      <c r="D238" s="150"/>
      <c r="E238" s="150"/>
      <c r="F238" s="150"/>
      <c r="G238" s="150"/>
    </row>
    <row r="239" spans="1:7" ht="28.5">
      <c r="A239" s="152" t="s">
        <v>104</v>
      </c>
      <c r="B239" s="152" t="s">
        <v>105</v>
      </c>
      <c r="C239" s="152" t="s">
        <v>106</v>
      </c>
      <c r="D239" s="150"/>
      <c r="E239" s="150"/>
      <c r="F239" s="150"/>
      <c r="G239" s="150"/>
    </row>
    <row r="240" spans="1:7">
      <c r="A240" s="162">
        <v>41699</v>
      </c>
      <c r="B240" s="163">
        <f>SIMPRESS!Y10</f>
        <v>188.02</v>
      </c>
      <c r="C240" s="155">
        <f t="shared" ref="C240:C245" si="5">(B240/B241)-1</f>
        <v>-0.16650412270591364</v>
      </c>
      <c r="D240" s="150"/>
      <c r="E240" s="150"/>
      <c r="F240" s="150"/>
      <c r="G240" s="150"/>
    </row>
    <row r="241" spans="1:7">
      <c r="A241" s="156">
        <v>41671</v>
      </c>
      <c r="B241" s="167">
        <f>SIMPRESS!W10</f>
        <v>225.58</v>
      </c>
      <c r="C241" s="155">
        <f t="shared" si="5"/>
        <v>0.41429467084639504</v>
      </c>
      <c r="D241" s="150"/>
      <c r="E241" s="150"/>
      <c r="F241" s="150"/>
      <c r="G241" s="150"/>
    </row>
    <row r="242" spans="1:7">
      <c r="A242" s="153">
        <v>41640</v>
      </c>
      <c r="B242" s="81">
        <f>SIMPRESS!U10</f>
        <v>159.5</v>
      </c>
      <c r="C242" s="155">
        <f t="shared" si="5"/>
        <v>-9.5086803585612167E-2</v>
      </c>
      <c r="D242" s="150"/>
      <c r="E242" s="150"/>
      <c r="F242" s="150"/>
      <c r="G242" s="150"/>
    </row>
    <row r="243" spans="1:7">
      <c r="A243" s="153">
        <v>41609</v>
      </c>
      <c r="B243" s="81">
        <f>SIMPRESS!S10</f>
        <v>176.26</v>
      </c>
      <c r="C243" s="155">
        <f t="shared" si="5"/>
        <v>-6.0147168604031132E-2</v>
      </c>
      <c r="D243" s="150"/>
      <c r="E243" s="150"/>
      <c r="F243" s="150"/>
      <c r="G243" s="150"/>
    </row>
    <row r="244" spans="1:7">
      <c r="A244" s="153">
        <v>41579</v>
      </c>
      <c r="B244" s="81">
        <f>SIMPRESS!Q10</f>
        <v>187.54</v>
      </c>
      <c r="C244" s="155">
        <f t="shared" si="5"/>
        <v>-4.8310159342332293E-2</v>
      </c>
      <c r="D244" s="150"/>
      <c r="E244" s="150"/>
      <c r="F244" s="150"/>
      <c r="G244" s="150"/>
    </row>
    <row r="245" spans="1:7">
      <c r="A245" s="153">
        <v>41548</v>
      </c>
      <c r="B245" s="81">
        <f>SIMPRESS!O10</f>
        <v>197.06</v>
      </c>
      <c r="C245" s="155">
        <f t="shared" si="5"/>
        <v>0.13096877869605139</v>
      </c>
      <c r="D245" s="150"/>
      <c r="E245" s="150"/>
      <c r="F245" s="150"/>
      <c r="G245" s="150"/>
    </row>
    <row r="246" spans="1:7">
      <c r="A246" s="153">
        <v>41518</v>
      </c>
      <c r="B246" s="90">
        <f>SIMPRESS!M10</f>
        <v>174.24</v>
      </c>
      <c r="C246" s="154"/>
      <c r="D246" s="150"/>
      <c r="E246" s="150"/>
      <c r="F246" s="150"/>
      <c r="G246" s="150"/>
    </row>
    <row r="247" spans="1:7">
      <c r="A247" s="150"/>
      <c r="B247" s="150"/>
      <c r="C247" s="150"/>
      <c r="D247" s="150"/>
      <c r="E247" s="150"/>
      <c r="F247" s="150"/>
      <c r="G247" s="150"/>
    </row>
    <row r="248" spans="1:7">
      <c r="A248" s="150"/>
      <c r="B248" s="150"/>
      <c r="C248" s="150"/>
      <c r="D248" s="150"/>
      <c r="E248" s="150"/>
      <c r="F248" s="150"/>
      <c r="G248" s="150"/>
    </row>
    <row r="249" spans="1:7">
      <c r="A249" s="150"/>
      <c r="B249" s="150"/>
      <c r="C249" s="150"/>
      <c r="D249" s="150"/>
      <c r="E249" s="150"/>
      <c r="F249" s="150"/>
      <c r="G249" s="150"/>
    </row>
    <row r="250" spans="1:7">
      <c r="A250" s="150"/>
      <c r="B250" s="150"/>
      <c r="C250" s="150"/>
      <c r="D250" s="150"/>
      <c r="E250" s="150"/>
      <c r="F250" s="150"/>
      <c r="G250" s="150"/>
    </row>
    <row r="251" spans="1:7">
      <c r="A251" s="150"/>
      <c r="B251" s="150"/>
      <c r="C251" s="150"/>
      <c r="D251" s="150"/>
      <c r="E251" s="150"/>
      <c r="F251" s="150"/>
      <c r="G251" s="150"/>
    </row>
    <row r="252" spans="1:7">
      <c r="A252" s="150"/>
      <c r="B252" s="150"/>
      <c r="C252" s="150"/>
      <c r="D252" s="150"/>
      <c r="E252" s="150"/>
      <c r="F252" s="150"/>
      <c r="G252" s="150"/>
    </row>
    <row r="253" spans="1:7">
      <c r="A253" s="150"/>
      <c r="B253" s="150"/>
      <c r="C253" s="150"/>
      <c r="D253" s="150"/>
      <c r="E253" s="150"/>
      <c r="F253" s="150"/>
      <c r="G253" s="150"/>
    </row>
    <row r="254" spans="1:7">
      <c r="A254" s="150"/>
      <c r="B254" s="150"/>
      <c r="C254" s="150"/>
      <c r="D254" s="150"/>
      <c r="E254" s="150"/>
      <c r="F254" s="150"/>
      <c r="G254" s="150"/>
    </row>
    <row r="255" spans="1:7">
      <c r="A255" s="150"/>
      <c r="B255" s="150"/>
      <c r="C255" s="150"/>
      <c r="D255" s="150"/>
      <c r="E255" s="150"/>
      <c r="F255" s="150"/>
      <c r="G255" s="150"/>
    </row>
    <row r="256" spans="1:7">
      <c r="A256" s="150"/>
      <c r="B256" s="150"/>
      <c r="C256" s="150"/>
      <c r="D256" s="150"/>
      <c r="E256" s="150"/>
      <c r="F256" s="150"/>
      <c r="G256" s="150"/>
    </row>
    <row r="257" spans="1:7">
      <c r="A257" s="150"/>
      <c r="B257" s="150"/>
      <c r="C257" s="150"/>
      <c r="D257" s="150"/>
      <c r="E257" s="150"/>
      <c r="F257" s="150"/>
      <c r="G257" s="150"/>
    </row>
    <row r="258" spans="1:7">
      <c r="A258" s="150"/>
      <c r="B258" s="150"/>
      <c r="C258" s="150"/>
      <c r="D258" s="150"/>
      <c r="E258" s="150"/>
      <c r="F258" s="150"/>
      <c r="G258" s="150"/>
    </row>
    <row r="259" spans="1:7">
      <c r="A259" s="150"/>
      <c r="B259" s="150"/>
      <c r="C259" s="150"/>
      <c r="D259" s="150"/>
      <c r="E259" s="150"/>
      <c r="F259" s="150"/>
      <c r="G259" s="150"/>
    </row>
    <row r="260" spans="1:7">
      <c r="A260" s="150"/>
      <c r="B260" s="150"/>
      <c r="C260" s="150"/>
      <c r="D260" s="150"/>
      <c r="E260" s="150"/>
      <c r="F260" s="150"/>
      <c r="G260" s="150"/>
    </row>
    <row r="261" spans="1:7">
      <c r="A261" s="150"/>
      <c r="B261" s="150"/>
      <c r="C261" s="150"/>
      <c r="D261" s="150"/>
      <c r="E261" s="150"/>
      <c r="F261" s="150"/>
      <c r="G261" s="150"/>
    </row>
    <row r="262" spans="1:7">
      <c r="A262" s="150"/>
      <c r="B262" s="150"/>
      <c r="C262" s="150"/>
      <c r="D262" s="150"/>
      <c r="E262" s="150"/>
      <c r="F262" s="150"/>
      <c r="G262" s="150"/>
    </row>
    <row r="263" spans="1:7">
      <c r="A263" s="150"/>
      <c r="B263" s="150"/>
      <c r="C263" s="150"/>
      <c r="D263" s="150"/>
      <c r="E263" s="150"/>
      <c r="F263" s="150"/>
      <c r="G263" s="150"/>
    </row>
    <row r="264" spans="1:7">
      <c r="A264" s="150"/>
      <c r="B264" s="150"/>
      <c r="C264" s="150"/>
      <c r="D264" s="150"/>
      <c r="E264" s="150"/>
      <c r="F264" s="150"/>
      <c r="G264" s="150"/>
    </row>
    <row r="265" spans="1:7">
      <c r="A265" s="150"/>
      <c r="B265" s="150"/>
      <c r="C265" s="150"/>
      <c r="D265" s="150"/>
      <c r="E265" s="150"/>
      <c r="F265" s="150"/>
      <c r="G265" s="150"/>
    </row>
    <row r="266" spans="1:7">
      <c r="A266" s="150"/>
      <c r="B266" s="150"/>
      <c r="C266" s="150"/>
      <c r="D266" s="150"/>
      <c r="E266" s="150"/>
      <c r="F266" s="150"/>
      <c r="G266" s="150"/>
    </row>
    <row r="267" spans="1:7">
      <c r="A267" s="150" t="s">
        <v>109</v>
      </c>
      <c r="B267" s="150"/>
      <c r="C267" s="150"/>
      <c r="D267" s="150"/>
      <c r="E267" s="150"/>
      <c r="F267" s="150"/>
      <c r="G267" s="150"/>
    </row>
    <row r="268" spans="1:7">
      <c r="A268" s="150"/>
      <c r="B268" s="150"/>
      <c r="C268" s="150"/>
      <c r="D268" s="150"/>
      <c r="E268" s="150"/>
      <c r="F268" s="150"/>
      <c r="G268" s="150"/>
    </row>
    <row r="269" spans="1:7">
      <c r="A269" s="150"/>
      <c r="B269" s="150"/>
      <c r="C269" s="150"/>
      <c r="D269" s="150"/>
      <c r="E269" s="150"/>
      <c r="F269" s="150"/>
      <c r="G269" s="150"/>
    </row>
    <row r="270" spans="1:7">
      <c r="A270" s="150"/>
      <c r="B270" s="150"/>
      <c r="C270" s="150"/>
      <c r="D270" s="150"/>
      <c r="E270" s="150"/>
      <c r="F270" s="150"/>
      <c r="G270" s="150"/>
    </row>
    <row r="271" spans="1:7">
      <c r="A271" s="150"/>
      <c r="B271" s="150"/>
      <c r="C271" s="150"/>
      <c r="D271" s="150"/>
      <c r="E271" s="150"/>
      <c r="F271" s="150"/>
      <c r="G271" s="150"/>
    </row>
    <row r="272" spans="1:7">
      <c r="A272" s="150"/>
      <c r="B272" s="150"/>
      <c r="C272" s="150"/>
      <c r="D272" s="150"/>
      <c r="E272" s="150"/>
      <c r="F272" s="150"/>
      <c r="G272" s="150"/>
    </row>
    <row r="273" spans="1:7">
      <c r="A273" s="150"/>
      <c r="B273" s="150"/>
      <c r="C273" s="150"/>
      <c r="D273" s="150"/>
      <c r="E273" s="150"/>
      <c r="F273" s="150"/>
      <c r="G273" s="150"/>
    </row>
    <row r="274" spans="1:7">
      <c r="A274" s="150"/>
      <c r="B274" s="150"/>
      <c r="C274" s="150"/>
      <c r="D274" s="150"/>
      <c r="E274" s="150"/>
      <c r="F274" s="150"/>
      <c r="G274" s="150"/>
    </row>
    <row r="275" spans="1:7">
      <c r="A275" s="150"/>
      <c r="B275" s="150"/>
      <c r="C275" s="150"/>
      <c r="D275" s="150"/>
      <c r="E275" s="150"/>
      <c r="F275" s="150"/>
      <c r="G275" s="150"/>
    </row>
    <row r="276" spans="1:7">
      <c r="A276" s="150" t="s">
        <v>110</v>
      </c>
      <c r="B276" s="150"/>
      <c r="C276" s="150"/>
      <c r="D276" s="150"/>
      <c r="E276" s="150"/>
      <c r="F276" s="150"/>
      <c r="G276" s="150"/>
    </row>
    <row r="277" spans="1:7">
      <c r="A277" s="150"/>
      <c r="B277" s="150"/>
      <c r="C277" s="150"/>
      <c r="D277" s="150"/>
      <c r="E277" s="150"/>
      <c r="F277" s="150"/>
      <c r="G277" s="150"/>
    </row>
    <row r="278" spans="1:7">
      <c r="A278" s="150"/>
      <c r="B278" s="150"/>
      <c r="C278" s="150"/>
      <c r="D278" s="150"/>
      <c r="E278" s="150"/>
      <c r="F278" s="150"/>
      <c r="G278" s="150"/>
    </row>
    <row r="279" spans="1:7">
      <c r="A279" s="150"/>
      <c r="B279" s="150"/>
      <c r="C279" s="150"/>
      <c r="D279" s="150"/>
      <c r="E279" s="150"/>
      <c r="F279" s="150"/>
      <c r="G279" s="150"/>
    </row>
    <row r="280" spans="1:7">
      <c r="A280" s="150"/>
      <c r="B280" s="150"/>
      <c r="C280" s="150"/>
      <c r="D280" s="150"/>
      <c r="E280" s="150"/>
      <c r="F280" s="150"/>
      <c r="G280" s="150"/>
    </row>
    <row r="281" spans="1:7">
      <c r="A281" s="150" t="s">
        <v>111</v>
      </c>
      <c r="B281" s="150"/>
      <c r="C281" s="150"/>
      <c r="D281" s="150"/>
      <c r="E281" s="150"/>
      <c r="F281" s="150"/>
      <c r="G281" s="150"/>
    </row>
    <row r="282" spans="1:7">
      <c r="A282" s="150"/>
      <c r="B282" s="150"/>
      <c r="C282" s="150"/>
      <c r="D282" s="150"/>
      <c r="E282" s="150"/>
      <c r="F282" s="150"/>
      <c r="G282" s="150"/>
    </row>
    <row r="283" spans="1:7">
      <c r="A283" s="150"/>
      <c r="B283" s="150"/>
      <c r="C283" s="150"/>
      <c r="D283" s="150"/>
      <c r="E283" s="150"/>
      <c r="F283" s="150"/>
      <c r="G283" s="150"/>
    </row>
    <row r="284" spans="1:7">
      <c r="A284" s="150"/>
      <c r="B284" s="150"/>
      <c r="C284" s="150"/>
      <c r="D284" s="150"/>
      <c r="E284" s="150"/>
      <c r="F284" s="150"/>
      <c r="G284" s="150"/>
    </row>
    <row r="285" spans="1:7">
      <c r="A285" s="150"/>
      <c r="B285" s="150"/>
      <c r="C285" s="150"/>
      <c r="D285" s="150"/>
      <c r="E285" s="150"/>
      <c r="F285" s="150"/>
      <c r="G285" s="150"/>
    </row>
    <row r="286" spans="1:7" ht="31.5">
      <c r="A286" s="172" t="s">
        <v>124</v>
      </c>
      <c r="B286" s="150"/>
      <c r="C286" s="150"/>
      <c r="D286" s="150"/>
      <c r="E286" s="150"/>
      <c r="F286" s="150"/>
      <c r="G286" s="150"/>
    </row>
    <row r="287" spans="1:7">
      <c r="A287" s="150"/>
      <c r="B287" s="150"/>
      <c r="C287" s="150"/>
      <c r="D287" s="150"/>
      <c r="E287" s="150"/>
      <c r="F287" s="150"/>
      <c r="G287" s="150"/>
    </row>
    <row r="288" spans="1:7">
      <c r="A288" s="150"/>
      <c r="B288" s="150"/>
      <c r="C288" s="150"/>
      <c r="D288" s="150"/>
      <c r="E288" s="150"/>
      <c r="F288" s="150"/>
      <c r="G288" s="150"/>
    </row>
    <row r="289" spans="1:7" ht="28.5">
      <c r="A289" s="152" t="s">
        <v>104</v>
      </c>
      <c r="B289" s="152" t="s">
        <v>105</v>
      </c>
      <c r="C289" s="152" t="s">
        <v>106</v>
      </c>
      <c r="D289" s="150"/>
      <c r="E289" s="150"/>
      <c r="F289" s="150"/>
      <c r="G289" s="150"/>
    </row>
    <row r="290" spans="1:7">
      <c r="A290" s="162">
        <v>41699</v>
      </c>
      <c r="B290" s="163">
        <f>SIMPRESS!Y11</f>
        <v>240.24</v>
      </c>
      <c r="C290" s="155">
        <f t="shared" ref="C290:C295" si="6">(B290/B291)-1</f>
        <v>-0.16438260869565213</v>
      </c>
      <c r="D290" s="150"/>
      <c r="E290" s="150"/>
      <c r="F290" s="150"/>
      <c r="G290" s="150"/>
    </row>
    <row r="291" spans="1:7">
      <c r="A291" s="156">
        <v>41671</v>
      </c>
      <c r="B291" s="167">
        <f>SIMPRESS!W11</f>
        <v>287.5</v>
      </c>
      <c r="C291" s="155">
        <f t="shared" si="6"/>
        <v>0.47670655914530791</v>
      </c>
      <c r="D291" s="150"/>
      <c r="E291" s="150"/>
      <c r="F291" s="150"/>
      <c r="G291" s="150"/>
    </row>
    <row r="292" spans="1:7">
      <c r="A292" s="153">
        <v>41640</v>
      </c>
      <c r="B292" s="81">
        <f>SIMPRESS!U11</f>
        <v>194.69</v>
      </c>
      <c r="C292" s="155">
        <f t="shared" si="6"/>
        <v>-0.13582493674819118</v>
      </c>
      <c r="D292" s="150"/>
      <c r="E292" s="150"/>
      <c r="F292" s="150"/>
      <c r="G292" s="150"/>
    </row>
    <row r="293" spans="1:7">
      <c r="A293" s="153">
        <v>41609</v>
      </c>
      <c r="B293" s="81">
        <f>SIMPRESS!S11</f>
        <v>225.29</v>
      </c>
      <c r="C293" s="155">
        <f t="shared" si="6"/>
        <v>-0.21760722347629802</v>
      </c>
      <c r="D293" s="150"/>
      <c r="E293" s="150"/>
      <c r="F293" s="150"/>
      <c r="G293" s="150"/>
    </row>
    <row r="294" spans="1:7">
      <c r="A294" s="153">
        <v>41579</v>
      </c>
      <c r="B294" s="81">
        <f>SIMPRESS!Q11</f>
        <v>287.95</v>
      </c>
      <c r="C294" s="155">
        <f t="shared" si="6"/>
        <v>-7.8707406814909731E-2</v>
      </c>
      <c r="D294" s="150"/>
      <c r="E294" s="150"/>
      <c r="F294" s="150"/>
      <c r="G294" s="150"/>
    </row>
    <row r="295" spans="1:7">
      <c r="A295" s="153">
        <v>41548</v>
      </c>
      <c r="B295" s="81">
        <f>SIMPRESS!O11</f>
        <v>312.55</v>
      </c>
      <c r="C295" s="155">
        <f t="shared" si="6"/>
        <v>0.21662125340599481</v>
      </c>
      <c r="D295" s="150"/>
      <c r="E295" s="150"/>
      <c r="F295" s="150"/>
      <c r="G295" s="150"/>
    </row>
    <row r="296" spans="1:7">
      <c r="A296" s="153">
        <v>41518</v>
      </c>
      <c r="B296" s="90">
        <f>SIMPRESS!M11</f>
        <v>256.89999999999998</v>
      </c>
      <c r="C296" s="154"/>
      <c r="D296" s="150"/>
      <c r="E296" s="150"/>
      <c r="F296" s="150"/>
      <c r="G296" s="150"/>
    </row>
    <row r="297" spans="1:7">
      <c r="A297" s="150"/>
      <c r="B297" s="150"/>
      <c r="C297" s="150"/>
      <c r="D297" s="150"/>
      <c r="E297" s="150"/>
      <c r="F297" s="150"/>
      <c r="G297" s="150"/>
    </row>
    <row r="298" spans="1:7">
      <c r="A298" s="150"/>
      <c r="B298" s="150"/>
      <c r="C298" s="150"/>
      <c r="D298" s="150"/>
      <c r="E298" s="150"/>
      <c r="F298" s="150"/>
      <c r="G298" s="150"/>
    </row>
    <row r="299" spans="1:7">
      <c r="A299" s="150"/>
      <c r="B299" s="150"/>
      <c r="C299" s="150"/>
      <c r="D299" s="150"/>
      <c r="E299" s="150"/>
      <c r="F299" s="150"/>
      <c r="G299" s="150"/>
    </row>
    <row r="300" spans="1:7">
      <c r="A300" s="150"/>
      <c r="B300" s="150"/>
      <c r="C300" s="150"/>
      <c r="D300" s="150"/>
      <c r="E300" s="150"/>
      <c r="F300" s="150"/>
      <c r="G300" s="150"/>
    </row>
    <row r="301" spans="1:7">
      <c r="A301" s="150"/>
      <c r="B301" s="150"/>
      <c r="C301" s="150"/>
      <c r="D301" s="150"/>
      <c r="E301" s="150"/>
      <c r="F301" s="150"/>
      <c r="G301" s="150"/>
    </row>
    <row r="302" spans="1:7">
      <c r="A302" s="150"/>
      <c r="B302" s="150"/>
      <c r="C302" s="150"/>
      <c r="D302" s="150"/>
      <c r="E302" s="150"/>
      <c r="F302" s="150"/>
      <c r="G302" s="150"/>
    </row>
    <row r="303" spans="1:7">
      <c r="A303" s="150"/>
      <c r="B303" s="150"/>
      <c r="C303" s="150"/>
      <c r="D303" s="150"/>
      <c r="E303" s="150"/>
      <c r="F303" s="150"/>
      <c r="G303" s="150"/>
    </row>
    <row r="304" spans="1:7">
      <c r="A304" s="150"/>
      <c r="B304" s="150"/>
      <c r="C304" s="150"/>
      <c r="D304" s="150"/>
      <c r="E304" s="150"/>
      <c r="F304" s="150"/>
      <c r="G304" s="150"/>
    </row>
    <row r="305" spans="1:7">
      <c r="A305" s="150"/>
      <c r="B305" s="150"/>
      <c r="C305" s="150"/>
      <c r="D305" s="150"/>
      <c r="E305" s="150"/>
      <c r="F305" s="150"/>
      <c r="G305" s="150"/>
    </row>
    <row r="306" spans="1:7">
      <c r="A306" s="150"/>
      <c r="B306" s="150"/>
      <c r="C306" s="150"/>
      <c r="D306" s="150"/>
      <c r="E306" s="150"/>
      <c r="F306" s="150"/>
      <c r="G306" s="150"/>
    </row>
    <row r="307" spans="1:7">
      <c r="A307" s="150"/>
      <c r="B307" s="150"/>
      <c r="C307" s="150"/>
      <c r="D307" s="150"/>
      <c r="E307" s="150"/>
      <c r="F307" s="150"/>
      <c r="G307" s="150"/>
    </row>
    <row r="308" spans="1:7">
      <c r="A308" s="150"/>
      <c r="B308" s="150"/>
      <c r="C308" s="150"/>
      <c r="D308" s="150"/>
      <c r="E308" s="150"/>
      <c r="F308" s="150"/>
      <c r="G308" s="150"/>
    </row>
    <row r="309" spans="1:7">
      <c r="A309" s="150"/>
      <c r="B309" s="150"/>
      <c r="C309" s="150"/>
      <c r="D309" s="150"/>
      <c r="E309" s="150"/>
      <c r="F309" s="150"/>
      <c r="G309" s="150"/>
    </row>
    <row r="310" spans="1:7">
      <c r="A310" s="150"/>
      <c r="B310" s="150"/>
      <c r="C310" s="150"/>
      <c r="D310" s="150"/>
      <c r="E310" s="150"/>
      <c r="F310" s="150"/>
      <c r="G310" s="150"/>
    </row>
    <row r="311" spans="1:7">
      <c r="A311" s="150"/>
      <c r="B311" s="150"/>
      <c r="C311" s="150"/>
      <c r="D311" s="150"/>
      <c r="E311" s="150"/>
      <c r="F311" s="150"/>
      <c r="G311" s="150"/>
    </row>
    <row r="312" spans="1:7">
      <c r="A312" s="150"/>
      <c r="B312" s="150"/>
      <c r="C312" s="150"/>
      <c r="D312" s="150"/>
      <c r="E312" s="150"/>
      <c r="F312" s="150"/>
      <c r="G312" s="150"/>
    </row>
    <row r="313" spans="1:7">
      <c r="A313" s="150"/>
      <c r="B313" s="150"/>
      <c r="C313" s="150"/>
      <c r="D313" s="150"/>
      <c r="E313" s="150"/>
      <c r="F313" s="150"/>
      <c r="G313" s="150"/>
    </row>
    <row r="314" spans="1:7">
      <c r="A314" s="150" t="s">
        <v>109</v>
      </c>
      <c r="B314" s="150"/>
      <c r="C314" s="150"/>
      <c r="D314" s="150"/>
      <c r="E314" s="150"/>
      <c r="F314" s="150"/>
      <c r="G314" s="150"/>
    </row>
    <row r="315" spans="1:7">
      <c r="A315" s="150"/>
      <c r="B315" s="150"/>
      <c r="C315" s="150"/>
      <c r="D315" s="150"/>
      <c r="E315" s="150"/>
      <c r="F315" s="150"/>
      <c r="G315" s="150"/>
    </row>
    <row r="316" spans="1:7">
      <c r="A316" s="150"/>
      <c r="B316" s="150"/>
      <c r="C316" s="150"/>
      <c r="D316" s="150"/>
      <c r="E316" s="150"/>
      <c r="F316" s="150"/>
      <c r="G316" s="150"/>
    </row>
    <row r="317" spans="1:7">
      <c r="A317" s="150"/>
      <c r="B317" s="150"/>
      <c r="C317" s="150"/>
      <c r="D317" s="150"/>
      <c r="E317" s="150"/>
      <c r="F317" s="150"/>
      <c r="G317" s="150"/>
    </row>
    <row r="318" spans="1:7">
      <c r="A318" s="150"/>
      <c r="B318" s="150"/>
      <c r="C318" s="150"/>
      <c r="D318" s="150"/>
      <c r="E318" s="150"/>
      <c r="F318" s="150"/>
      <c r="G318" s="150"/>
    </row>
    <row r="319" spans="1:7">
      <c r="A319" s="150"/>
      <c r="B319" s="150"/>
      <c r="C319" s="150"/>
      <c r="D319" s="150"/>
      <c r="E319" s="150"/>
      <c r="F319" s="150"/>
      <c r="G319" s="150"/>
    </row>
    <row r="320" spans="1:7">
      <c r="A320" s="150" t="s">
        <v>110</v>
      </c>
      <c r="B320" s="150"/>
      <c r="C320" s="150"/>
      <c r="D320" s="150"/>
      <c r="E320" s="150"/>
      <c r="F320" s="150"/>
      <c r="G320" s="150"/>
    </row>
    <row r="321" spans="1:7">
      <c r="A321" s="150"/>
      <c r="B321" s="150"/>
      <c r="C321" s="150"/>
      <c r="D321" s="150"/>
      <c r="E321" s="150"/>
      <c r="F321" s="150"/>
      <c r="G321" s="150"/>
    </row>
    <row r="322" spans="1:7">
      <c r="A322" s="150"/>
      <c r="B322" s="150"/>
      <c r="C322" s="150"/>
      <c r="D322" s="150"/>
      <c r="E322" s="150"/>
      <c r="F322" s="150"/>
      <c r="G322" s="150"/>
    </row>
    <row r="323" spans="1:7">
      <c r="A323" s="150"/>
      <c r="B323" s="150"/>
      <c r="C323" s="150"/>
      <c r="D323" s="150"/>
      <c r="E323" s="150"/>
      <c r="F323" s="150"/>
      <c r="G323" s="150"/>
    </row>
    <row r="324" spans="1:7">
      <c r="A324" s="150"/>
      <c r="B324" s="150"/>
      <c r="C324" s="150"/>
      <c r="D324" s="150"/>
      <c r="E324" s="150"/>
      <c r="F324" s="150"/>
      <c r="G324" s="150"/>
    </row>
    <row r="325" spans="1:7">
      <c r="A325" s="150" t="s">
        <v>111</v>
      </c>
      <c r="B325" s="150"/>
      <c r="C325" s="150"/>
      <c r="D325" s="150"/>
      <c r="E325" s="150"/>
      <c r="F325" s="150"/>
      <c r="G325" s="150"/>
    </row>
    <row r="326" spans="1:7">
      <c r="A326" s="150"/>
      <c r="B326" s="150"/>
      <c r="C326" s="150"/>
      <c r="D326" s="150"/>
      <c r="E326" s="150"/>
      <c r="F326" s="150"/>
      <c r="G326" s="150"/>
    </row>
    <row r="327" spans="1:7">
      <c r="A327" s="150"/>
      <c r="B327" s="150"/>
      <c r="C327" s="150"/>
      <c r="D327" s="150"/>
      <c r="E327" s="150"/>
      <c r="F327" s="150"/>
      <c r="G327" s="150"/>
    </row>
    <row r="328" spans="1:7">
      <c r="A328" s="150"/>
      <c r="B328" s="150"/>
      <c r="C328" s="150"/>
      <c r="D328" s="150"/>
      <c r="E328" s="150"/>
      <c r="F328" s="150"/>
      <c r="G328" s="150"/>
    </row>
    <row r="329" spans="1:7" ht="31.5">
      <c r="A329" s="172" t="s">
        <v>124</v>
      </c>
      <c r="B329" s="172" t="s">
        <v>9</v>
      </c>
      <c r="C329" s="150"/>
      <c r="D329" s="150"/>
      <c r="E329" s="150"/>
      <c r="F329" s="150"/>
      <c r="G329" s="150"/>
    </row>
    <row r="330" spans="1:7">
      <c r="A330" s="150"/>
      <c r="B330" s="150"/>
      <c r="C330" s="150"/>
      <c r="D330" s="150"/>
      <c r="E330" s="150"/>
      <c r="F330" s="150"/>
      <c r="G330" s="150"/>
    </row>
    <row r="331" spans="1:7">
      <c r="A331" s="150"/>
      <c r="B331" s="150"/>
      <c r="C331" s="150"/>
      <c r="D331" s="150"/>
      <c r="E331" s="150"/>
      <c r="F331" s="150"/>
      <c r="G331" s="150"/>
    </row>
    <row r="332" spans="1:7" ht="28.5">
      <c r="A332" s="152" t="s">
        <v>104</v>
      </c>
      <c r="B332" s="152" t="s">
        <v>105</v>
      </c>
      <c r="C332" s="152" t="s">
        <v>106</v>
      </c>
      <c r="D332" s="150"/>
      <c r="E332" s="150"/>
      <c r="F332" s="150"/>
      <c r="G332" s="150"/>
    </row>
    <row r="333" spans="1:7">
      <c r="A333" s="162">
        <v>41699</v>
      </c>
      <c r="B333" s="163">
        <f>SIMPRESS!Z12</f>
        <v>528.79</v>
      </c>
      <c r="C333" s="155">
        <f t="shared" ref="C333:C338" si="7">(B333/B334)-1</f>
        <v>-0.15463934006906255</v>
      </c>
      <c r="D333" s="150"/>
      <c r="E333" s="150"/>
      <c r="F333" s="150"/>
      <c r="G333" s="150"/>
    </row>
    <row r="334" spans="1:7">
      <c r="A334" s="156">
        <v>41671</v>
      </c>
      <c r="B334" s="167">
        <f>SIMPRESS!X12</f>
        <v>625.52</v>
      </c>
      <c r="C334" s="155">
        <f t="shared" si="7"/>
        <v>0.32357173085061341</v>
      </c>
      <c r="D334" s="150"/>
      <c r="E334" s="150"/>
      <c r="F334" s="150"/>
      <c r="G334" s="150"/>
    </row>
    <row r="335" spans="1:7">
      <c r="A335" s="153">
        <v>41640</v>
      </c>
      <c r="B335" s="81">
        <f>SIMPRESS!V12</f>
        <v>472.6</v>
      </c>
      <c r="C335" s="155">
        <f t="shared" si="7"/>
        <v>-9.797110300994416E-2</v>
      </c>
      <c r="D335" s="150"/>
      <c r="E335" s="150"/>
      <c r="F335" s="150"/>
      <c r="G335" s="150"/>
    </row>
    <row r="336" spans="1:7">
      <c r="A336" s="153">
        <v>41609</v>
      </c>
      <c r="B336" s="81">
        <f>SIMPRESS!T12</f>
        <v>523.93000000000006</v>
      </c>
      <c r="C336" s="155">
        <f t="shared" si="7"/>
        <v>0.15055888618046875</v>
      </c>
      <c r="D336" s="150"/>
      <c r="E336" s="150"/>
      <c r="F336" s="150"/>
      <c r="G336" s="150"/>
    </row>
    <row r="337" spans="1:7">
      <c r="A337" s="153">
        <v>41579</v>
      </c>
      <c r="B337" s="81">
        <f>SIMPRESS!R12</f>
        <v>455.37</v>
      </c>
      <c r="C337" s="155">
        <f t="shared" si="7"/>
        <v>-0.11233918128654974</v>
      </c>
      <c r="D337" s="150"/>
      <c r="E337" s="150"/>
      <c r="F337" s="150"/>
      <c r="G337" s="150"/>
    </row>
    <row r="338" spans="1:7">
      <c r="A338" s="153">
        <v>41548</v>
      </c>
      <c r="B338" s="81">
        <f>SIMPRESS!P12</f>
        <v>513</v>
      </c>
      <c r="C338" s="155">
        <f t="shared" si="7"/>
        <v>6.9574463649062723E-2</v>
      </c>
      <c r="D338" s="150"/>
      <c r="E338" s="150"/>
      <c r="F338" s="150"/>
      <c r="G338" s="150"/>
    </row>
    <row r="339" spans="1:7">
      <c r="A339" s="153">
        <v>41518</v>
      </c>
      <c r="B339" s="81">
        <f>SIMPRESS!N12</f>
        <v>479.63</v>
      </c>
      <c r="C339" s="155"/>
      <c r="D339" s="150"/>
      <c r="E339" s="150"/>
      <c r="F339" s="150"/>
      <c r="G339" s="150"/>
    </row>
    <row r="340" spans="1:7">
      <c r="A340" s="150"/>
      <c r="B340" s="150"/>
      <c r="C340" s="150"/>
      <c r="D340" s="150"/>
      <c r="E340" s="150"/>
      <c r="F340" s="150"/>
      <c r="G340" s="150"/>
    </row>
    <row r="341" spans="1:7">
      <c r="A341" s="150"/>
      <c r="B341" s="150"/>
      <c r="C341" s="150"/>
      <c r="D341" s="150"/>
      <c r="E341" s="150"/>
      <c r="F341" s="150"/>
      <c r="G341" s="150"/>
    </row>
    <row r="342" spans="1:7">
      <c r="A342" s="150"/>
      <c r="B342" s="150"/>
      <c r="C342" s="150"/>
      <c r="D342" s="150"/>
      <c r="E342" s="150"/>
      <c r="F342" s="150"/>
      <c r="G342" s="150"/>
    </row>
    <row r="343" spans="1:7">
      <c r="A343" s="150"/>
      <c r="B343" s="150"/>
      <c r="C343" s="150"/>
      <c r="D343" s="150"/>
      <c r="E343" s="150"/>
      <c r="F343" s="150"/>
      <c r="G343" s="150"/>
    </row>
    <row r="344" spans="1:7">
      <c r="A344" s="150"/>
      <c r="B344" s="150"/>
      <c r="C344" s="150"/>
      <c r="D344" s="150"/>
      <c r="E344" s="150"/>
      <c r="F344" s="150"/>
      <c r="G344" s="150"/>
    </row>
    <row r="345" spans="1:7">
      <c r="A345" s="150"/>
      <c r="B345" s="150"/>
      <c r="C345" s="150"/>
      <c r="D345" s="150"/>
      <c r="E345" s="150"/>
      <c r="F345" s="150"/>
      <c r="G345" s="150"/>
    </row>
    <row r="346" spans="1:7">
      <c r="A346" s="150"/>
      <c r="B346" s="150"/>
      <c r="C346" s="150"/>
      <c r="D346" s="150"/>
      <c r="E346" s="150"/>
      <c r="F346" s="150"/>
      <c r="G346" s="150"/>
    </row>
    <row r="347" spans="1:7">
      <c r="A347" s="150"/>
      <c r="B347" s="150"/>
      <c r="C347" s="150"/>
      <c r="D347" s="150"/>
      <c r="E347" s="150"/>
      <c r="F347" s="150"/>
      <c r="G347" s="150"/>
    </row>
    <row r="348" spans="1:7">
      <c r="A348" s="150"/>
      <c r="B348" s="150"/>
      <c r="C348" s="150"/>
      <c r="D348" s="150"/>
      <c r="E348" s="150"/>
      <c r="F348" s="150"/>
      <c r="G348" s="150"/>
    </row>
    <row r="349" spans="1:7">
      <c r="A349" s="150"/>
      <c r="B349" s="150"/>
      <c r="C349" s="150"/>
      <c r="D349" s="150"/>
      <c r="E349" s="150"/>
      <c r="F349" s="150"/>
      <c r="G349" s="150"/>
    </row>
    <row r="350" spans="1:7">
      <c r="A350" s="150"/>
      <c r="B350" s="150"/>
      <c r="C350" s="150"/>
      <c r="D350" s="150"/>
      <c r="E350" s="150"/>
      <c r="F350" s="150"/>
      <c r="G350" s="150"/>
    </row>
    <row r="351" spans="1:7">
      <c r="A351" s="150"/>
      <c r="B351" s="150"/>
      <c r="C351" s="150"/>
      <c r="D351" s="150"/>
      <c r="E351" s="150"/>
      <c r="F351" s="150"/>
      <c r="G351" s="150"/>
    </row>
    <row r="352" spans="1:7">
      <c r="A352" s="150"/>
      <c r="B352" s="150"/>
      <c r="C352" s="150"/>
      <c r="D352" s="150"/>
      <c r="E352" s="150"/>
      <c r="F352" s="150"/>
      <c r="G352" s="150"/>
    </row>
    <row r="353" spans="1:7">
      <c r="A353" s="150"/>
      <c r="B353" s="150"/>
      <c r="C353" s="150"/>
      <c r="D353" s="150"/>
      <c r="E353" s="150"/>
      <c r="F353" s="150"/>
      <c r="G353" s="150"/>
    </row>
    <row r="354" spans="1:7">
      <c r="A354" s="150"/>
      <c r="B354" s="150"/>
      <c r="C354" s="150"/>
      <c r="D354" s="150"/>
      <c r="E354" s="150"/>
      <c r="F354" s="150"/>
      <c r="G354" s="150"/>
    </row>
    <row r="355" spans="1:7">
      <c r="A355" s="150"/>
      <c r="B355" s="150"/>
      <c r="C355" s="150"/>
      <c r="D355" s="150"/>
      <c r="E355" s="150"/>
      <c r="F355" s="150"/>
      <c r="G355" s="150"/>
    </row>
    <row r="356" spans="1:7">
      <c r="A356" s="150"/>
      <c r="B356" s="150"/>
      <c r="C356" s="150"/>
      <c r="D356" s="150"/>
      <c r="E356" s="150"/>
      <c r="F356" s="150"/>
      <c r="G356" s="150"/>
    </row>
    <row r="357" spans="1:7">
      <c r="A357" s="150"/>
      <c r="B357" s="150"/>
      <c r="C357" s="150"/>
      <c r="D357" s="150"/>
      <c r="E357" s="150"/>
      <c r="F357" s="150"/>
      <c r="G357" s="150"/>
    </row>
    <row r="358" spans="1:7">
      <c r="A358" s="150"/>
      <c r="B358" s="150"/>
      <c r="C358" s="150"/>
      <c r="D358" s="150"/>
      <c r="E358" s="150"/>
      <c r="F358" s="150"/>
      <c r="G358" s="150"/>
    </row>
    <row r="359" spans="1:7">
      <c r="A359" s="150"/>
      <c r="B359" s="150"/>
      <c r="C359" s="150"/>
      <c r="D359" s="150"/>
      <c r="E359" s="150"/>
      <c r="F359" s="150"/>
      <c r="G359" s="150"/>
    </row>
    <row r="360" spans="1:7">
      <c r="A360" s="150" t="s">
        <v>109</v>
      </c>
      <c r="B360" s="150"/>
      <c r="C360" s="150"/>
      <c r="D360" s="150"/>
      <c r="E360" s="150"/>
      <c r="F360" s="150"/>
      <c r="G360" s="150"/>
    </row>
    <row r="361" spans="1:7">
      <c r="A361" s="150"/>
      <c r="B361" s="150"/>
      <c r="C361" s="150"/>
      <c r="D361" s="150"/>
      <c r="E361" s="150"/>
      <c r="F361" s="150"/>
      <c r="G361" s="150"/>
    </row>
    <row r="362" spans="1:7">
      <c r="A362" s="150"/>
      <c r="B362" s="150"/>
      <c r="C362" s="150"/>
      <c r="D362" s="150"/>
      <c r="E362" s="150"/>
      <c r="F362" s="150"/>
      <c r="G362" s="150"/>
    </row>
    <row r="363" spans="1:7">
      <c r="A363" s="150"/>
      <c r="B363" s="150"/>
      <c r="C363" s="150"/>
      <c r="D363" s="150"/>
      <c r="E363" s="150"/>
      <c r="F363" s="150"/>
      <c r="G363" s="150"/>
    </row>
    <row r="364" spans="1:7">
      <c r="A364" s="150"/>
      <c r="B364" s="150"/>
      <c r="C364" s="150"/>
      <c r="D364" s="150"/>
      <c r="E364" s="150"/>
      <c r="F364" s="150"/>
      <c r="G364" s="150"/>
    </row>
    <row r="365" spans="1:7">
      <c r="A365" s="150"/>
      <c r="B365" s="150"/>
      <c r="C365" s="150"/>
      <c r="D365" s="150"/>
      <c r="E365" s="150"/>
      <c r="F365" s="150"/>
      <c r="G365" s="150"/>
    </row>
    <row r="366" spans="1:7">
      <c r="A366" s="150" t="s">
        <v>110</v>
      </c>
      <c r="B366" s="150"/>
      <c r="C366" s="150"/>
      <c r="D366" s="150"/>
      <c r="E366" s="150"/>
      <c r="F366" s="150"/>
      <c r="G366" s="150"/>
    </row>
    <row r="367" spans="1:7">
      <c r="A367" s="150"/>
      <c r="B367" s="150"/>
      <c r="C367" s="150"/>
      <c r="D367" s="150"/>
      <c r="E367" s="150"/>
      <c r="F367" s="150"/>
      <c r="G367" s="150"/>
    </row>
    <row r="368" spans="1:7">
      <c r="A368" s="150"/>
      <c r="B368" s="150"/>
      <c r="C368" s="150"/>
      <c r="D368" s="150"/>
      <c r="E368" s="150"/>
      <c r="F368" s="150"/>
      <c r="G368" s="150"/>
    </row>
    <row r="369" spans="1:7">
      <c r="A369" s="150"/>
      <c r="B369" s="150"/>
      <c r="C369" s="150"/>
      <c r="D369" s="150"/>
      <c r="E369" s="150"/>
      <c r="F369" s="150"/>
      <c r="G369" s="150"/>
    </row>
    <row r="370" spans="1:7">
      <c r="A370" s="150"/>
      <c r="B370" s="150"/>
      <c r="C370" s="150"/>
      <c r="D370" s="150"/>
      <c r="E370" s="150"/>
      <c r="F370" s="150"/>
      <c r="G370" s="150"/>
    </row>
    <row r="371" spans="1:7">
      <c r="A371" s="150" t="s">
        <v>111</v>
      </c>
      <c r="B371" s="150"/>
      <c r="C371" s="150"/>
      <c r="D371" s="150"/>
      <c r="E371" s="150"/>
      <c r="F371" s="150"/>
      <c r="G371" s="150"/>
    </row>
    <row r="372" spans="1:7">
      <c r="A372" s="150"/>
      <c r="B372" s="150"/>
      <c r="C372" s="150"/>
      <c r="D372" s="150"/>
      <c r="E372" s="150"/>
      <c r="F372" s="150"/>
      <c r="G372" s="150"/>
    </row>
    <row r="373" spans="1:7">
      <c r="A373" s="150"/>
      <c r="B373" s="150"/>
      <c r="C373" s="150"/>
      <c r="D373" s="150"/>
      <c r="E373" s="150"/>
      <c r="F373" s="150"/>
      <c r="G373" s="150"/>
    </row>
    <row r="374" spans="1:7">
      <c r="A374" s="150"/>
      <c r="B374" s="150"/>
      <c r="C374" s="150"/>
      <c r="D374" s="150"/>
      <c r="E374" s="150"/>
      <c r="F374" s="150"/>
      <c r="G374" s="150"/>
    </row>
    <row r="375" spans="1:7" ht="31.5">
      <c r="A375" s="151" t="s">
        <v>107</v>
      </c>
      <c r="B375" s="151" t="s">
        <v>116</v>
      </c>
      <c r="C375" s="150"/>
      <c r="D375" s="150"/>
      <c r="E375" s="150"/>
      <c r="F375" s="150"/>
      <c r="G375" s="150"/>
    </row>
    <row r="376" spans="1:7">
      <c r="A376" s="150"/>
      <c r="B376" s="150"/>
      <c r="C376" s="150"/>
      <c r="D376" s="150"/>
      <c r="E376" s="150"/>
      <c r="F376" s="150"/>
      <c r="G376" s="150"/>
    </row>
    <row r="377" spans="1:7" ht="28.5">
      <c r="A377" s="152" t="s">
        <v>104</v>
      </c>
      <c r="B377" s="152" t="s">
        <v>105</v>
      </c>
      <c r="C377" s="152" t="s">
        <v>106</v>
      </c>
      <c r="D377" s="150"/>
      <c r="E377" s="150"/>
      <c r="F377" s="150"/>
      <c r="G377" s="150"/>
    </row>
    <row r="378" spans="1:7">
      <c r="A378" s="162">
        <v>41699</v>
      </c>
      <c r="B378" s="163">
        <f>SIMPRESS!Y15</f>
        <v>178.86</v>
      </c>
      <c r="C378" s="155">
        <f t="shared" ref="C378:C383" si="8">(B378/B379)-1</f>
        <v>-0.15524488735653885</v>
      </c>
      <c r="D378" s="150"/>
      <c r="E378" s="150"/>
      <c r="F378" s="150"/>
      <c r="G378" s="150"/>
    </row>
    <row r="379" spans="1:7">
      <c r="A379" s="156">
        <v>41671</v>
      </c>
      <c r="B379" s="167">
        <f>SIMPRESS!W15</f>
        <v>211.73</v>
      </c>
      <c r="C379" s="155">
        <f t="shared" si="8"/>
        <v>0.38295231874591762</v>
      </c>
      <c r="D379" s="150"/>
      <c r="E379" s="150"/>
      <c r="F379" s="150"/>
      <c r="G379" s="150"/>
    </row>
    <row r="380" spans="1:7">
      <c r="A380" s="153">
        <v>41640</v>
      </c>
      <c r="B380" s="81">
        <f>SIMPRESS!U15</f>
        <v>153.1</v>
      </c>
      <c r="C380" s="155">
        <f t="shared" si="8"/>
        <v>-0.43954314163341512</v>
      </c>
      <c r="D380" s="150"/>
      <c r="E380" s="150"/>
      <c r="F380" s="150"/>
      <c r="G380" s="150"/>
    </row>
    <row r="381" spans="1:7">
      <c r="A381" s="153">
        <v>41609</v>
      </c>
      <c r="B381" s="81">
        <f>SIMPRESS!S15</f>
        <v>273.17</v>
      </c>
      <c r="C381" s="155">
        <f t="shared" si="8"/>
        <v>1.0206723124144723E-2</v>
      </c>
      <c r="D381" s="150"/>
      <c r="E381" s="150"/>
      <c r="F381" s="150"/>
      <c r="G381" s="150"/>
    </row>
    <row r="382" spans="1:7">
      <c r="A382" s="153">
        <v>41579</v>
      </c>
      <c r="B382" s="81">
        <f>SIMPRESS!Q15</f>
        <v>270.41000000000003</v>
      </c>
      <c r="C382" s="155">
        <f t="shared" si="8"/>
        <v>0.5504271544062842</v>
      </c>
      <c r="D382" s="150"/>
      <c r="E382" s="150"/>
      <c r="F382" s="150"/>
      <c r="G382" s="150"/>
    </row>
    <row r="383" spans="1:7">
      <c r="A383" s="153">
        <v>41548</v>
      </c>
      <c r="B383" s="81">
        <f>SIMPRESS!O15</f>
        <v>174.41</v>
      </c>
      <c r="C383" s="155">
        <f t="shared" si="8"/>
        <v>-0.15890239197530875</v>
      </c>
      <c r="D383" s="150"/>
      <c r="E383" s="150"/>
      <c r="F383" s="150"/>
      <c r="G383" s="150"/>
    </row>
    <row r="384" spans="1:7">
      <c r="A384" s="153">
        <v>41518</v>
      </c>
      <c r="B384" s="90">
        <f>SIMPRESS!M15</f>
        <v>207.36</v>
      </c>
      <c r="C384" s="154"/>
      <c r="D384" s="150"/>
      <c r="E384" s="150"/>
      <c r="F384" s="150"/>
      <c r="G384" s="150"/>
    </row>
    <row r="385" spans="1:7">
      <c r="A385" s="150"/>
      <c r="B385" s="150"/>
      <c r="C385" s="150"/>
      <c r="D385" s="150"/>
      <c r="E385" s="150"/>
      <c r="F385" s="150"/>
      <c r="G385" s="150"/>
    </row>
    <row r="386" spans="1:7">
      <c r="A386" s="150"/>
      <c r="B386" s="150"/>
      <c r="C386" s="150"/>
      <c r="D386" s="150"/>
      <c r="E386" s="150"/>
      <c r="F386" s="150"/>
      <c r="G386" s="150"/>
    </row>
    <row r="387" spans="1:7">
      <c r="A387" s="150"/>
      <c r="B387" s="150"/>
      <c r="C387" s="150"/>
      <c r="D387" s="150"/>
      <c r="E387" s="150"/>
      <c r="F387" s="150"/>
      <c r="G387" s="150"/>
    </row>
    <row r="388" spans="1:7">
      <c r="A388" s="150"/>
      <c r="B388" s="150"/>
      <c r="C388" s="150"/>
      <c r="D388" s="150"/>
      <c r="E388" s="150"/>
      <c r="F388" s="150"/>
      <c r="G388" s="150"/>
    </row>
    <row r="389" spans="1:7">
      <c r="A389" s="150"/>
      <c r="B389" s="150"/>
      <c r="C389" s="150"/>
      <c r="D389" s="150"/>
      <c r="E389" s="150"/>
      <c r="F389" s="150"/>
      <c r="G389" s="150"/>
    </row>
    <row r="390" spans="1:7">
      <c r="A390" s="150"/>
      <c r="B390" s="150"/>
      <c r="C390" s="150"/>
      <c r="D390" s="150"/>
      <c r="E390" s="150"/>
      <c r="F390" s="150"/>
      <c r="G390" s="150"/>
    </row>
    <row r="391" spans="1:7">
      <c r="A391" s="150"/>
      <c r="B391" s="150"/>
      <c r="C391" s="150"/>
      <c r="D391" s="150"/>
      <c r="E391" s="150"/>
      <c r="F391" s="150"/>
      <c r="G391" s="150"/>
    </row>
    <row r="392" spans="1:7">
      <c r="A392" s="150"/>
      <c r="B392" s="150"/>
      <c r="C392" s="150"/>
      <c r="D392" s="150"/>
      <c r="E392" s="150"/>
      <c r="F392" s="150"/>
      <c r="G392" s="150"/>
    </row>
    <row r="393" spans="1:7">
      <c r="A393" s="150"/>
      <c r="B393" s="150"/>
      <c r="C393" s="150"/>
      <c r="D393" s="150"/>
      <c r="E393" s="150"/>
      <c r="F393" s="150"/>
      <c r="G393" s="150"/>
    </row>
    <row r="394" spans="1:7">
      <c r="A394" s="150"/>
      <c r="B394" s="150"/>
      <c r="C394" s="150"/>
      <c r="D394" s="150"/>
      <c r="E394" s="150"/>
      <c r="F394" s="150"/>
      <c r="G394" s="150"/>
    </row>
    <row r="395" spans="1:7">
      <c r="A395" s="150"/>
      <c r="B395" s="150"/>
      <c r="C395" s="150"/>
      <c r="D395" s="150"/>
      <c r="E395" s="150"/>
      <c r="F395" s="150"/>
      <c r="G395" s="150"/>
    </row>
    <row r="396" spans="1:7">
      <c r="A396" s="150"/>
      <c r="B396" s="150"/>
      <c r="C396" s="150"/>
      <c r="D396" s="150"/>
      <c r="E396" s="150"/>
      <c r="F396" s="150"/>
      <c r="G396" s="150"/>
    </row>
    <row r="397" spans="1:7">
      <c r="A397" s="150"/>
      <c r="B397" s="150"/>
      <c r="C397" s="150"/>
      <c r="D397" s="150"/>
      <c r="E397" s="150"/>
      <c r="F397" s="150"/>
      <c r="G397" s="150"/>
    </row>
    <row r="398" spans="1:7">
      <c r="A398" s="150"/>
      <c r="B398" s="150"/>
      <c r="C398" s="150"/>
      <c r="D398" s="150"/>
      <c r="E398" s="150"/>
      <c r="F398" s="150"/>
      <c r="G398" s="150"/>
    </row>
    <row r="399" spans="1:7">
      <c r="A399" s="150"/>
      <c r="B399" s="150"/>
      <c r="C399" s="150"/>
      <c r="D399" s="150"/>
      <c r="E399" s="150"/>
      <c r="F399" s="150"/>
      <c r="G399" s="150"/>
    </row>
    <row r="400" spans="1:7">
      <c r="A400" s="150"/>
      <c r="B400" s="150"/>
      <c r="C400" s="150"/>
      <c r="D400" s="150"/>
      <c r="E400" s="150"/>
      <c r="F400" s="150"/>
      <c r="G400" s="150"/>
    </row>
    <row r="401" spans="1:7">
      <c r="A401" s="150"/>
      <c r="B401" s="150"/>
      <c r="C401" s="150"/>
      <c r="D401" s="150"/>
      <c r="E401" s="150"/>
      <c r="F401" s="150"/>
      <c r="G401" s="150"/>
    </row>
    <row r="402" spans="1:7">
      <c r="A402" s="150"/>
      <c r="B402" s="150"/>
      <c r="C402" s="150"/>
      <c r="D402" s="150"/>
      <c r="E402" s="150"/>
      <c r="F402" s="150"/>
      <c r="G402" s="150"/>
    </row>
    <row r="403" spans="1:7">
      <c r="A403" s="150"/>
      <c r="B403" s="150"/>
      <c r="C403" s="150"/>
      <c r="D403" s="150"/>
      <c r="E403" s="150"/>
      <c r="F403" s="150"/>
      <c r="G403" s="150"/>
    </row>
    <row r="404" spans="1:7">
      <c r="A404" s="150" t="s">
        <v>109</v>
      </c>
      <c r="B404" s="150"/>
      <c r="C404" s="150"/>
      <c r="D404" s="150"/>
      <c r="E404" s="150"/>
      <c r="F404" s="150"/>
      <c r="G404" s="150"/>
    </row>
    <row r="405" spans="1:7">
      <c r="A405" s="150"/>
      <c r="B405" s="150"/>
      <c r="C405" s="150"/>
      <c r="D405" s="150"/>
      <c r="E405" s="150"/>
      <c r="F405" s="150"/>
      <c r="G405" s="150"/>
    </row>
    <row r="406" spans="1:7">
      <c r="A406" s="150"/>
      <c r="B406" s="150"/>
      <c r="C406" s="150"/>
      <c r="D406" s="150"/>
      <c r="E406" s="150"/>
      <c r="F406" s="150"/>
      <c r="G406" s="150"/>
    </row>
    <row r="407" spans="1:7">
      <c r="A407" s="150"/>
      <c r="B407" s="150"/>
      <c r="C407" s="150"/>
      <c r="D407" s="150"/>
      <c r="E407" s="150"/>
      <c r="F407" s="150"/>
      <c r="G407" s="150"/>
    </row>
    <row r="408" spans="1:7">
      <c r="A408" s="150"/>
      <c r="B408" s="150"/>
      <c r="C408" s="150"/>
      <c r="D408" s="150"/>
      <c r="E408" s="150"/>
      <c r="F408" s="150"/>
      <c r="G408" s="150"/>
    </row>
    <row r="409" spans="1:7">
      <c r="A409" s="150"/>
      <c r="B409" s="150"/>
      <c r="C409" s="150"/>
      <c r="D409" s="150"/>
      <c r="E409" s="150"/>
      <c r="F409" s="150"/>
      <c r="G409" s="150"/>
    </row>
    <row r="410" spans="1:7">
      <c r="A410" s="150" t="s">
        <v>110</v>
      </c>
      <c r="B410" s="150"/>
      <c r="C410" s="150"/>
      <c r="D410" s="150"/>
      <c r="E410" s="150"/>
      <c r="F410" s="150"/>
      <c r="G410" s="150"/>
    </row>
    <row r="411" spans="1:7">
      <c r="A411" s="150"/>
      <c r="B411" s="150"/>
      <c r="C411" s="150"/>
      <c r="D411" s="150"/>
      <c r="E411" s="150"/>
      <c r="F411" s="150"/>
      <c r="G411" s="150"/>
    </row>
    <row r="412" spans="1:7">
      <c r="A412" s="150"/>
      <c r="B412" s="150"/>
      <c r="C412" s="150"/>
      <c r="D412" s="150"/>
      <c r="E412" s="150"/>
      <c r="F412" s="150"/>
      <c r="G412" s="150"/>
    </row>
    <row r="413" spans="1:7">
      <c r="A413" s="150"/>
      <c r="B413" s="150"/>
      <c r="C413" s="150"/>
      <c r="D413" s="150"/>
      <c r="E413" s="150"/>
      <c r="F413" s="150"/>
      <c r="G413" s="150"/>
    </row>
    <row r="414" spans="1:7">
      <c r="A414" s="150"/>
      <c r="B414" s="150"/>
      <c r="C414" s="150"/>
      <c r="D414" s="150"/>
      <c r="E414" s="150"/>
      <c r="F414" s="150"/>
      <c r="G414" s="150"/>
    </row>
    <row r="415" spans="1:7">
      <c r="A415" s="150" t="s">
        <v>111</v>
      </c>
      <c r="B415" s="150"/>
      <c r="C415" s="150"/>
      <c r="D415" s="150"/>
      <c r="E415" s="150"/>
      <c r="F415" s="150"/>
      <c r="G415" s="150"/>
    </row>
    <row r="416" spans="1:7">
      <c r="A416" s="150"/>
      <c r="B416" s="150"/>
      <c r="C416" s="150"/>
      <c r="D416" s="150"/>
      <c r="E416" s="150"/>
      <c r="F416" s="150"/>
      <c r="G416" s="150"/>
    </row>
    <row r="417" spans="1:7">
      <c r="A417" s="150"/>
      <c r="B417" s="150"/>
      <c r="C417" s="150"/>
      <c r="D417" s="150"/>
      <c r="E417" s="150"/>
      <c r="F417" s="150"/>
      <c r="G417" s="150"/>
    </row>
    <row r="418" spans="1:7">
      <c r="A418" s="150"/>
      <c r="B418" s="150"/>
      <c r="C418" s="150"/>
      <c r="D418" s="150"/>
      <c r="E418" s="150"/>
      <c r="F418" s="150"/>
      <c r="G418" s="150"/>
    </row>
    <row r="419" spans="1:7">
      <c r="A419" s="150"/>
      <c r="B419" s="150"/>
      <c r="C419" s="150"/>
      <c r="D419" s="150"/>
      <c r="E419" s="150"/>
      <c r="F419" s="150"/>
      <c r="G419" s="150"/>
    </row>
    <row r="420" spans="1:7">
      <c r="A420" s="150"/>
      <c r="B420" s="150"/>
      <c r="C420" s="150"/>
      <c r="D420" s="150"/>
      <c r="E420" s="150"/>
      <c r="F420" s="150"/>
      <c r="G420" s="150"/>
    </row>
    <row r="421" spans="1:7">
      <c r="A421" s="150"/>
      <c r="B421" s="150"/>
      <c r="C421" s="150"/>
      <c r="D421" s="150"/>
      <c r="E421" s="150"/>
      <c r="F421" s="150"/>
      <c r="G421" s="150"/>
    </row>
    <row r="422" spans="1:7" ht="31.5">
      <c r="A422" s="151" t="s">
        <v>107</v>
      </c>
      <c r="B422" s="151" t="s">
        <v>40</v>
      </c>
      <c r="C422" s="150"/>
      <c r="D422" s="150"/>
      <c r="E422" s="150"/>
      <c r="F422" s="150"/>
      <c r="G422" s="150"/>
    </row>
    <row r="423" spans="1:7">
      <c r="A423" s="150"/>
      <c r="B423" s="150"/>
      <c r="C423" s="150"/>
      <c r="D423" s="150"/>
      <c r="E423" s="150"/>
      <c r="F423" s="150"/>
      <c r="G423" s="150"/>
    </row>
    <row r="424" spans="1:7" ht="28.5">
      <c r="A424" s="152" t="s">
        <v>104</v>
      </c>
      <c r="B424" s="152" t="s">
        <v>105</v>
      </c>
      <c r="C424" s="152" t="s">
        <v>106</v>
      </c>
      <c r="D424" s="150"/>
      <c r="E424" s="150"/>
      <c r="F424" s="150"/>
      <c r="G424" s="150"/>
    </row>
    <row r="425" spans="1:7">
      <c r="A425" s="162">
        <v>41699</v>
      </c>
      <c r="B425" s="163">
        <f>SIMPRESS!Y16</f>
        <v>154.91999999999999</v>
      </c>
      <c r="C425" s="155">
        <f t="shared" ref="C425:C430" si="9">(B425/B426)-1</f>
        <v>-0.12711291413116976</v>
      </c>
      <c r="D425" s="150"/>
      <c r="E425" s="150"/>
      <c r="F425" s="150"/>
      <c r="G425" s="150"/>
    </row>
    <row r="426" spans="1:7">
      <c r="A426" s="156">
        <v>41671</v>
      </c>
      <c r="B426" s="167">
        <f>SIMPRESS!W16</f>
        <v>177.48</v>
      </c>
      <c r="C426" s="155">
        <f t="shared" si="9"/>
        <v>0.20032463140808865</v>
      </c>
      <c r="D426" s="150"/>
      <c r="E426" s="150"/>
      <c r="F426" s="150"/>
      <c r="G426" s="150"/>
    </row>
    <row r="427" spans="1:7">
      <c r="A427" s="153">
        <v>41640</v>
      </c>
      <c r="B427" s="81">
        <f>SIMPRESS!U16</f>
        <v>147.86000000000001</v>
      </c>
      <c r="C427" s="155">
        <f t="shared" si="9"/>
        <v>-9.1322517207472864E-2</v>
      </c>
      <c r="D427" s="150"/>
      <c r="E427" s="150"/>
      <c r="F427" s="150"/>
      <c r="G427" s="150"/>
    </row>
    <row r="428" spans="1:7">
      <c r="A428" s="153">
        <v>41609</v>
      </c>
      <c r="B428" s="81">
        <f>SIMPRESS!S16</f>
        <v>162.72</v>
      </c>
      <c r="C428" s="155">
        <f t="shared" si="9"/>
        <v>-7.0224558596651554E-2</v>
      </c>
      <c r="D428" s="150"/>
      <c r="E428" s="150"/>
      <c r="F428" s="150"/>
      <c r="G428" s="150"/>
    </row>
    <row r="429" spans="1:7">
      <c r="A429" s="153">
        <v>41579</v>
      </c>
      <c r="B429" s="81">
        <f>SIMPRESS!Q16</f>
        <v>175.01</v>
      </c>
      <c r="C429" s="155">
        <f t="shared" si="9"/>
        <v>3.0804570620803329E-2</v>
      </c>
      <c r="D429" s="150"/>
      <c r="E429" s="150"/>
      <c r="F429" s="150"/>
      <c r="G429" s="150"/>
    </row>
    <row r="430" spans="1:7">
      <c r="A430" s="153">
        <v>41548</v>
      </c>
      <c r="B430" s="81">
        <f>SIMPRESS!O16</f>
        <v>169.78</v>
      </c>
      <c r="C430" s="155">
        <f t="shared" si="9"/>
        <v>-1.2677366829495273E-2</v>
      </c>
      <c r="D430" s="150"/>
      <c r="E430" s="150"/>
      <c r="F430" s="150"/>
      <c r="G430" s="150"/>
    </row>
    <row r="431" spans="1:7">
      <c r="A431" s="153">
        <v>41518</v>
      </c>
      <c r="B431" s="90">
        <f>SIMPRESS!M16</f>
        <v>171.96</v>
      </c>
      <c r="C431" s="154"/>
      <c r="D431" s="150"/>
      <c r="E431" s="150"/>
      <c r="F431" s="150"/>
      <c r="G431" s="150"/>
    </row>
    <row r="432" spans="1:7">
      <c r="A432" s="150"/>
      <c r="B432" s="150"/>
      <c r="C432" s="150"/>
      <c r="D432" s="150"/>
      <c r="E432" s="150"/>
      <c r="F432" s="150"/>
      <c r="G432" s="150"/>
    </row>
    <row r="433" spans="1:7">
      <c r="A433" s="150"/>
      <c r="B433" s="150"/>
      <c r="C433" s="150"/>
      <c r="D433" s="150"/>
      <c r="E433" s="150"/>
      <c r="F433" s="150"/>
      <c r="G433" s="150"/>
    </row>
    <row r="434" spans="1:7">
      <c r="A434" s="150"/>
      <c r="B434" s="150"/>
      <c r="C434" s="150"/>
      <c r="D434" s="150"/>
      <c r="E434" s="150"/>
      <c r="F434" s="150"/>
      <c r="G434" s="150"/>
    </row>
    <row r="435" spans="1:7">
      <c r="A435" s="150"/>
      <c r="B435" s="150"/>
      <c r="C435" s="150"/>
      <c r="D435" s="150"/>
      <c r="E435" s="150"/>
      <c r="F435" s="150"/>
      <c r="G435" s="150"/>
    </row>
    <row r="436" spans="1:7">
      <c r="A436" s="150"/>
      <c r="B436" s="150"/>
      <c r="C436" s="150"/>
      <c r="D436" s="150"/>
      <c r="E436" s="150"/>
      <c r="F436" s="150"/>
      <c r="G436" s="150"/>
    </row>
    <row r="437" spans="1:7">
      <c r="A437" s="150"/>
      <c r="B437" s="150"/>
      <c r="C437" s="150"/>
      <c r="D437" s="150"/>
      <c r="E437" s="150"/>
      <c r="F437" s="150"/>
      <c r="G437" s="150"/>
    </row>
    <row r="438" spans="1:7">
      <c r="A438" s="150"/>
      <c r="B438" s="150"/>
      <c r="C438" s="150"/>
      <c r="D438" s="150"/>
      <c r="E438" s="150"/>
      <c r="F438" s="150"/>
      <c r="G438" s="150"/>
    </row>
    <row r="439" spans="1:7">
      <c r="A439" s="150"/>
      <c r="B439" s="150"/>
      <c r="C439" s="150"/>
      <c r="D439" s="150"/>
      <c r="E439" s="150"/>
      <c r="F439" s="150"/>
      <c r="G439" s="150"/>
    </row>
    <row r="440" spans="1:7">
      <c r="A440" s="150"/>
      <c r="B440" s="150"/>
      <c r="C440" s="150"/>
      <c r="D440" s="150"/>
      <c r="E440" s="150"/>
      <c r="F440" s="150"/>
      <c r="G440" s="150"/>
    </row>
    <row r="441" spans="1:7">
      <c r="A441" s="150"/>
      <c r="B441" s="150"/>
      <c r="C441" s="150"/>
      <c r="D441" s="150"/>
      <c r="E441" s="150"/>
      <c r="F441" s="150"/>
      <c r="G441" s="150"/>
    </row>
    <row r="442" spans="1:7">
      <c r="A442" s="150"/>
      <c r="B442" s="150"/>
      <c r="C442" s="150"/>
      <c r="D442" s="150"/>
      <c r="E442" s="150"/>
      <c r="F442" s="150"/>
      <c r="G442" s="150"/>
    </row>
    <row r="443" spans="1:7">
      <c r="A443" s="150"/>
      <c r="B443" s="150"/>
      <c r="C443" s="150"/>
      <c r="D443" s="150"/>
      <c r="E443" s="150"/>
      <c r="F443" s="150"/>
      <c r="G443" s="150"/>
    </row>
    <row r="444" spans="1:7">
      <c r="A444" s="150"/>
      <c r="B444" s="150"/>
      <c r="C444" s="150"/>
      <c r="D444" s="150"/>
      <c r="E444" s="150"/>
      <c r="F444" s="150"/>
      <c r="G444" s="150"/>
    </row>
    <row r="445" spans="1:7">
      <c r="A445" s="150"/>
      <c r="B445" s="150"/>
      <c r="C445" s="150"/>
      <c r="D445" s="150"/>
      <c r="E445" s="150"/>
      <c r="F445" s="150"/>
      <c r="G445" s="150"/>
    </row>
    <row r="446" spans="1:7">
      <c r="A446" s="150"/>
      <c r="B446" s="150"/>
      <c r="C446" s="150"/>
      <c r="D446" s="150"/>
      <c r="E446" s="150"/>
      <c r="F446" s="150"/>
      <c r="G446" s="150"/>
    </row>
    <row r="447" spans="1:7">
      <c r="A447" s="150"/>
      <c r="B447" s="150"/>
      <c r="C447" s="150"/>
      <c r="D447" s="150"/>
      <c r="E447" s="150"/>
      <c r="F447" s="150"/>
      <c r="G447" s="150"/>
    </row>
    <row r="448" spans="1:7">
      <c r="A448" s="150"/>
      <c r="B448" s="150"/>
      <c r="C448" s="150"/>
      <c r="D448" s="150"/>
      <c r="E448" s="150"/>
      <c r="F448" s="150"/>
      <c r="G448" s="150"/>
    </row>
    <row r="449" spans="1:7">
      <c r="A449" s="150"/>
      <c r="B449" s="150"/>
      <c r="C449" s="150"/>
      <c r="D449" s="150"/>
      <c r="E449" s="150"/>
      <c r="F449" s="150"/>
      <c r="G449" s="150"/>
    </row>
    <row r="450" spans="1:7">
      <c r="A450" s="150"/>
      <c r="B450" s="150"/>
      <c r="C450" s="150"/>
      <c r="D450" s="150"/>
      <c r="E450" s="150"/>
      <c r="F450" s="150"/>
      <c r="G450" s="150"/>
    </row>
    <row r="451" spans="1:7">
      <c r="A451" s="150"/>
      <c r="B451" s="150"/>
      <c r="C451" s="150"/>
      <c r="D451" s="150"/>
      <c r="E451" s="150"/>
      <c r="F451" s="150"/>
      <c r="G451" s="150"/>
    </row>
    <row r="452" spans="1:7">
      <c r="A452" s="150"/>
      <c r="B452" s="150"/>
      <c r="C452" s="150"/>
      <c r="D452" s="150"/>
      <c r="E452" s="150"/>
      <c r="F452" s="150"/>
      <c r="G452" s="150"/>
    </row>
    <row r="453" spans="1:7">
      <c r="A453" s="150" t="s">
        <v>109</v>
      </c>
      <c r="B453" s="150"/>
      <c r="C453" s="150"/>
      <c r="D453" s="150"/>
      <c r="E453" s="150"/>
      <c r="F453" s="150"/>
      <c r="G453" s="150"/>
    </row>
    <row r="454" spans="1:7">
      <c r="A454" s="150"/>
      <c r="B454" s="150"/>
      <c r="C454" s="150"/>
      <c r="D454" s="150"/>
      <c r="E454" s="150"/>
      <c r="F454" s="150"/>
      <c r="G454" s="150"/>
    </row>
    <row r="455" spans="1:7">
      <c r="A455" s="150"/>
      <c r="B455" s="150"/>
      <c r="C455" s="150"/>
      <c r="D455" s="150"/>
      <c r="E455" s="150"/>
      <c r="F455" s="150"/>
      <c r="G455" s="150"/>
    </row>
    <row r="456" spans="1:7">
      <c r="A456" s="150"/>
      <c r="B456" s="150"/>
      <c r="C456" s="150"/>
      <c r="D456" s="150"/>
      <c r="E456" s="150"/>
      <c r="F456" s="150"/>
      <c r="G456" s="150"/>
    </row>
    <row r="457" spans="1:7">
      <c r="A457" s="150"/>
      <c r="B457" s="150"/>
      <c r="C457" s="150"/>
      <c r="D457" s="150"/>
      <c r="E457" s="150"/>
      <c r="F457" s="150"/>
      <c r="G457" s="150"/>
    </row>
    <row r="458" spans="1:7">
      <c r="A458" s="150"/>
      <c r="B458" s="150"/>
      <c r="C458" s="150"/>
      <c r="D458" s="150"/>
      <c r="E458" s="150"/>
      <c r="F458" s="150"/>
      <c r="G458" s="150"/>
    </row>
    <row r="459" spans="1:7">
      <c r="A459" s="150" t="s">
        <v>110</v>
      </c>
      <c r="B459" s="150"/>
      <c r="C459" s="150"/>
      <c r="D459" s="150"/>
      <c r="E459" s="150"/>
      <c r="F459" s="150"/>
      <c r="G459" s="150"/>
    </row>
    <row r="460" spans="1:7">
      <c r="A460" s="150"/>
      <c r="B460" s="150"/>
      <c r="C460" s="150"/>
      <c r="D460" s="150"/>
      <c r="E460" s="150"/>
      <c r="F460" s="150"/>
      <c r="G460" s="150"/>
    </row>
    <row r="461" spans="1:7">
      <c r="A461" s="150"/>
      <c r="B461" s="150"/>
      <c r="C461" s="150"/>
      <c r="D461" s="150"/>
      <c r="E461" s="150"/>
      <c r="F461" s="150"/>
      <c r="G461" s="150"/>
    </row>
    <row r="462" spans="1:7">
      <c r="A462" s="150"/>
      <c r="B462" s="150"/>
      <c r="C462" s="150"/>
      <c r="D462" s="150"/>
      <c r="E462" s="150"/>
      <c r="F462" s="150"/>
      <c r="G462" s="150"/>
    </row>
    <row r="463" spans="1:7">
      <c r="A463" s="150"/>
      <c r="B463" s="150"/>
      <c r="C463" s="150"/>
      <c r="D463" s="150"/>
      <c r="E463" s="150"/>
      <c r="F463" s="150"/>
      <c r="G463" s="150"/>
    </row>
    <row r="464" spans="1:7">
      <c r="A464" s="150" t="s">
        <v>111</v>
      </c>
      <c r="B464" s="150"/>
      <c r="C464" s="150"/>
      <c r="D464" s="150"/>
      <c r="E464" s="150"/>
      <c r="F464" s="150"/>
      <c r="G464" s="150"/>
    </row>
    <row r="465" spans="1:7">
      <c r="A465" s="150"/>
      <c r="B465" s="150"/>
      <c r="C465" s="150"/>
      <c r="D465" s="150"/>
      <c r="E465" s="150"/>
      <c r="F465" s="150"/>
      <c r="G465" s="150"/>
    </row>
    <row r="466" spans="1:7">
      <c r="A466" s="150"/>
      <c r="B466" s="150"/>
      <c r="C466" s="150"/>
      <c r="D466" s="150"/>
      <c r="E466" s="150"/>
      <c r="F466" s="150"/>
      <c r="G466" s="150"/>
    </row>
    <row r="467" spans="1:7">
      <c r="A467" s="150"/>
      <c r="B467" s="150"/>
      <c r="C467" s="150"/>
      <c r="D467" s="150"/>
      <c r="E467" s="150"/>
      <c r="F467" s="150"/>
      <c r="G467" s="150"/>
    </row>
    <row r="468" spans="1:7">
      <c r="A468" s="150"/>
      <c r="B468" s="150"/>
      <c r="C468" s="150"/>
      <c r="D468" s="150"/>
      <c r="E468" s="150"/>
      <c r="F468" s="150"/>
      <c r="G468" s="150"/>
    </row>
    <row r="469" spans="1:7" ht="31.5">
      <c r="A469" s="151" t="s">
        <v>107</v>
      </c>
      <c r="B469" s="151" t="s">
        <v>75</v>
      </c>
      <c r="C469" s="150"/>
      <c r="D469" s="150"/>
      <c r="E469" s="150"/>
      <c r="F469" s="150"/>
      <c r="G469" s="150"/>
    </row>
    <row r="470" spans="1:7">
      <c r="A470" s="150"/>
      <c r="B470" s="150"/>
      <c r="C470" s="150"/>
      <c r="D470" s="150"/>
      <c r="E470" s="150"/>
      <c r="F470" s="150"/>
      <c r="G470" s="150"/>
    </row>
    <row r="471" spans="1:7" ht="28.5">
      <c r="A471" s="152" t="s">
        <v>104</v>
      </c>
      <c r="B471" s="152" t="s">
        <v>105</v>
      </c>
      <c r="C471" s="152" t="s">
        <v>106</v>
      </c>
      <c r="D471" s="150"/>
      <c r="E471" s="150"/>
      <c r="F471" s="150"/>
      <c r="G471" s="150"/>
    </row>
    <row r="472" spans="1:7">
      <c r="A472" s="162">
        <v>41699</v>
      </c>
      <c r="B472" s="163">
        <f>SIMPRESS!Y17</f>
        <v>163.56</v>
      </c>
      <c r="C472" s="155">
        <f t="shared" ref="C472:C477" si="10">(B472/B473)-1</f>
        <v>-0.10126930051101712</v>
      </c>
      <c r="D472" s="150"/>
      <c r="E472" s="150"/>
      <c r="F472" s="150"/>
      <c r="G472" s="150"/>
    </row>
    <row r="473" spans="1:7">
      <c r="A473" s="156">
        <v>41671</v>
      </c>
      <c r="B473" s="167">
        <f>SIMPRESS!W17</f>
        <v>181.99</v>
      </c>
      <c r="C473" s="155">
        <f t="shared" si="10"/>
        <v>0.24123584776974494</v>
      </c>
      <c r="D473" s="150"/>
      <c r="E473" s="150"/>
      <c r="F473" s="150"/>
      <c r="G473" s="150"/>
    </row>
    <row r="474" spans="1:7">
      <c r="A474" s="153">
        <v>41640</v>
      </c>
      <c r="B474" s="81">
        <f>SIMPRESS!U17</f>
        <v>146.62</v>
      </c>
      <c r="C474" s="155">
        <f t="shared" si="10"/>
        <v>-7.3783954516740358E-2</v>
      </c>
      <c r="D474" s="150"/>
      <c r="E474" s="150"/>
      <c r="F474" s="150"/>
      <c r="G474" s="150"/>
    </row>
    <row r="475" spans="1:7">
      <c r="A475" s="153">
        <v>41609</v>
      </c>
      <c r="B475" s="81">
        <f>SIMPRESS!S17</f>
        <v>158.30000000000001</v>
      </c>
      <c r="C475" s="155">
        <f t="shared" si="10"/>
        <v>-0.11202109160262519</v>
      </c>
      <c r="D475" s="150"/>
      <c r="E475" s="150"/>
      <c r="F475" s="150"/>
      <c r="G475" s="150"/>
    </row>
    <row r="476" spans="1:7">
      <c r="A476" s="153">
        <v>41579</v>
      </c>
      <c r="B476" s="81">
        <f>SIMPRESS!Q17</f>
        <v>178.27</v>
      </c>
      <c r="C476" s="155">
        <f t="shared" si="10"/>
        <v>2.9391384686453526E-2</v>
      </c>
      <c r="D476" s="150"/>
      <c r="E476" s="150"/>
      <c r="F476" s="150"/>
      <c r="G476" s="150"/>
    </row>
    <row r="477" spans="1:7">
      <c r="A477" s="153">
        <v>41548</v>
      </c>
      <c r="B477" s="81">
        <f>SIMPRESS!O17</f>
        <v>173.18</v>
      </c>
      <c r="C477" s="155">
        <f t="shared" si="10"/>
        <v>6.1802575107296143E-2</v>
      </c>
      <c r="D477" s="150"/>
      <c r="E477" s="150"/>
      <c r="F477" s="150"/>
      <c r="G477" s="150"/>
    </row>
    <row r="478" spans="1:7">
      <c r="A478" s="153">
        <v>41518</v>
      </c>
      <c r="B478" s="90">
        <f>SIMPRESS!M17</f>
        <v>163.1</v>
      </c>
      <c r="C478" s="154"/>
      <c r="D478" s="150"/>
      <c r="E478" s="150"/>
      <c r="F478" s="150"/>
      <c r="G478" s="150"/>
    </row>
    <row r="479" spans="1:7">
      <c r="A479" s="150"/>
      <c r="B479" s="150"/>
      <c r="C479" s="150"/>
      <c r="D479" s="150"/>
      <c r="E479" s="150"/>
      <c r="F479" s="150"/>
      <c r="G479" s="150"/>
    </row>
    <row r="480" spans="1:7">
      <c r="A480" s="150"/>
      <c r="B480" s="150"/>
      <c r="C480" s="150"/>
      <c r="D480" s="150"/>
      <c r="E480" s="150"/>
      <c r="F480" s="150"/>
      <c r="G480" s="150"/>
    </row>
    <row r="481" spans="1:7">
      <c r="A481" s="150"/>
      <c r="B481" s="150"/>
      <c r="C481" s="150"/>
      <c r="D481" s="150"/>
      <c r="E481" s="150"/>
      <c r="F481" s="150"/>
      <c r="G481" s="150"/>
    </row>
    <row r="482" spans="1:7">
      <c r="A482" s="150"/>
      <c r="B482" s="150"/>
      <c r="C482" s="150"/>
      <c r="D482" s="150"/>
      <c r="E482" s="150"/>
      <c r="F482" s="150"/>
      <c r="G482" s="150"/>
    </row>
    <row r="483" spans="1:7">
      <c r="A483" s="150"/>
      <c r="B483" s="150"/>
      <c r="C483" s="150"/>
      <c r="D483" s="150"/>
      <c r="E483" s="150"/>
      <c r="F483" s="150"/>
      <c r="G483" s="150"/>
    </row>
    <row r="484" spans="1:7">
      <c r="A484" s="150"/>
      <c r="B484" s="150"/>
      <c r="C484" s="150"/>
      <c r="D484" s="150"/>
      <c r="E484" s="150"/>
      <c r="F484" s="150"/>
      <c r="G484" s="150"/>
    </row>
    <row r="485" spans="1:7">
      <c r="A485" s="150"/>
      <c r="B485" s="150"/>
      <c r="C485" s="150"/>
      <c r="D485" s="150"/>
      <c r="E485" s="150"/>
      <c r="F485" s="150"/>
      <c r="G485" s="150"/>
    </row>
    <row r="486" spans="1:7">
      <c r="A486" s="150"/>
      <c r="B486" s="150"/>
      <c r="C486" s="150"/>
      <c r="D486" s="150"/>
      <c r="E486" s="150"/>
      <c r="F486" s="150"/>
      <c r="G486" s="150"/>
    </row>
    <row r="487" spans="1:7">
      <c r="A487" s="150"/>
      <c r="B487" s="150"/>
      <c r="C487" s="150"/>
      <c r="D487" s="150"/>
      <c r="E487" s="150"/>
      <c r="F487" s="150"/>
      <c r="G487" s="150"/>
    </row>
    <row r="488" spans="1:7">
      <c r="A488" s="150"/>
      <c r="B488" s="150"/>
      <c r="C488" s="150"/>
      <c r="D488" s="150"/>
      <c r="E488" s="150"/>
      <c r="F488" s="150"/>
      <c r="G488" s="150"/>
    </row>
    <row r="489" spans="1:7">
      <c r="A489" s="150"/>
      <c r="B489" s="150"/>
      <c r="C489" s="150"/>
      <c r="D489" s="150"/>
      <c r="E489" s="150"/>
      <c r="F489" s="150"/>
      <c r="G489" s="150"/>
    </row>
    <row r="490" spans="1:7">
      <c r="A490" s="150"/>
      <c r="B490" s="150"/>
      <c r="C490" s="150"/>
      <c r="D490" s="150"/>
      <c r="E490" s="150"/>
      <c r="F490" s="150"/>
      <c r="G490" s="150"/>
    </row>
    <row r="491" spans="1:7">
      <c r="A491" s="150"/>
      <c r="B491" s="150"/>
      <c r="C491" s="150"/>
      <c r="D491" s="150"/>
      <c r="E491" s="150"/>
      <c r="F491" s="150"/>
      <c r="G491" s="150"/>
    </row>
    <row r="492" spans="1:7">
      <c r="A492" s="150"/>
      <c r="B492" s="150"/>
      <c r="C492" s="150"/>
      <c r="D492" s="150"/>
      <c r="E492" s="150"/>
      <c r="F492" s="150"/>
      <c r="G492" s="150"/>
    </row>
    <row r="493" spans="1:7">
      <c r="A493" s="150"/>
      <c r="B493" s="150"/>
      <c r="C493" s="150"/>
      <c r="D493" s="150"/>
      <c r="E493" s="150"/>
      <c r="F493" s="150"/>
      <c r="G493" s="150"/>
    </row>
    <row r="494" spans="1:7">
      <c r="A494" s="150"/>
      <c r="B494" s="150"/>
      <c r="C494" s="150"/>
      <c r="D494" s="150"/>
      <c r="E494" s="150"/>
      <c r="F494" s="150"/>
      <c r="G494" s="150"/>
    </row>
    <row r="495" spans="1:7">
      <c r="A495" s="150"/>
      <c r="B495" s="150"/>
      <c r="C495" s="150"/>
      <c r="D495" s="150"/>
      <c r="E495" s="150"/>
      <c r="F495" s="150"/>
      <c r="G495" s="150"/>
    </row>
    <row r="496" spans="1:7">
      <c r="A496" s="150"/>
      <c r="B496" s="150"/>
      <c r="C496" s="150"/>
      <c r="D496" s="150"/>
      <c r="E496" s="150"/>
      <c r="F496" s="150"/>
      <c r="G496" s="150"/>
    </row>
    <row r="497" spans="1:7">
      <c r="A497" s="150"/>
      <c r="B497" s="150"/>
      <c r="C497" s="150"/>
      <c r="D497" s="150"/>
      <c r="E497" s="150"/>
      <c r="F497" s="150"/>
      <c r="G497" s="150"/>
    </row>
    <row r="498" spans="1:7">
      <c r="A498" s="150"/>
      <c r="B498" s="150"/>
      <c r="C498" s="150"/>
      <c r="D498" s="150"/>
      <c r="E498" s="150"/>
      <c r="F498" s="150"/>
      <c r="G498" s="150"/>
    </row>
    <row r="499" spans="1:7">
      <c r="A499" s="150"/>
      <c r="B499" s="150"/>
      <c r="C499" s="150"/>
      <c r="D499" s="150"/>
      <c r="E499" s="150"/>
      <c r="F499" s="150"/>
      <c r="G499" s="150"/>
    </row>
    <row r="500" spans="1:7">
      <c r="A500" s="150"/>
      <c r="B500" s="150"/>
      <c r="C500" s="150"/>
      <c r="D500" s="150"/>
      <c r="E500" s="150"/>
      <c r="F500" s="150"/>
      <c r="G500" s="150"/>
    </row>
    <row r="501" spans="1:7">
      <c r="A501" s="150" t="s">
        <v>109</v>
      </c>
      <c r="B501" s="150"/>
      <c r="C501" s="150"/>
      <c r="D501" s="150"/>
      <c r="E501" s="150"/>
      <c r="F501" s="150"/>
      <c r="G501" s="150"/>
    </row>
    <row r="502" spans="1:7">
      <c r="A502" s="150"/>
      <c r="B502" s="150"/>
      <c r="C502" s="150"/>
      <c r="D502" s="150"/>
      <c r="E502" s="150"/>
      <c r="F502" s="150"/>
      <c r="G502" s="150"/>
    </row>
    <row r="503" spans="1:7">
      <c r="A503" s="150"/>
      <c r="B503" s="150"/>
      <c r="C503" s="150"/>
      <c r="D503" s="150"/>
      <c r="E503" s="150"/>
      <c r="F503" s="150"/>
      <c r="G503" s="150"/>
    </row>
    <row r="504" spans="1:7">
      <c r="A504" s="150"/>
      <c r="B504" s="150"/>
      <c r="C504" s="150"/>
      <c r="D504" s="150"/>
      <c r="E504" s="150"/>
      <c r="F504" s="150"/>
      <c r="G504" s="150"/>
    </row>
    <row r="505" spans="1:7">
      <c r="A505" s="150"/>
      <c r="B505" s="150"/>
      <c r="C505" s="150"/>
      <c r="D505" s="150"/>
      <c r="E505" s="150"/>
      <c r="F505" s="150"/>
      <c r="G505" s="150"/>
    </row>
    <row r="506" spans="1:7">
      <c r="A506" s="150"/>
      <c r="B506" s="150"/>
      <c r="C506" s="150"/>
      <c r="D506" s="150"/>
      <c r="E506" s="150"/>
      <c r="F506" s="150"/>
      <c r="G506" s="150"/>
    </row>
    <row r="507" spans="1:7">
      <c r="A507" s="150" t="s">
        <v>110</v>
      </c>
      <c r="B507" s="150"/>
      <c r="C507" s="150"/>
      <c r="D507" s="150"/>
      <c r="E507" s="150"/>
      <c r="F507" s="150"/>
      <c r="G507" s="150"/>
    </row>
    <row r="508" spans="1:7">
      <c r="A508" s="150"/>
      <c r="B508" s="150"/>
      <c r="C508" s="150"/>
      <c r="D508" s="150"/>
      <c r="E508" s="150"/>
      <c r="F508" s="150"/>
      <c r="G508" s="150"/>
    </row>
    <row r="509" spans="1:7">
      <c r="A509" s="150"/>
      <c r="B509" s="150"/>
      <c r="C509" s="150"/>
      <c r="D509" s="150"/>
      <c r="E509" s="150"/>
      <c r="F509" s="150"/>
      <c r="G509" s="150"/>
    </row>
    <row r="510" spans="1:7">
      <c r="A510" s="150"/>
      <c r="B510" s="150"/>
      <c r="C510" s="150"/>
      <c r="D510" s="150"/>
      <c r="E510" s="150"/>
      <c r="F510" s="150"/>
      <c r="G510" s="150"/>
    </row>
    <row r="511" spans="1:7">
      <c r="A511" s="150"/>
      <c r="B511" s="150"/>
      <c r="C511" s="150"/>
      <c r="D511" s="150"/>
      <c r="E511" s="150"/>
      <c r="F511" s="150"/>
      <c r="G511" s="150"/>
    </row>
    <row r="512" spans="1:7">
      <c r="A512" s="150" t="s">
        <v>111</v>
      </c>
      <c r="B512" s="150"/>
      <c r="C512" s="150"/>
      <c r="D512" s="150"/>
      <c r="E512" s="150"/>
      <c r="F512" s="150"/>
      <c r="G512" s="150"/>
    </row>
    <row r="513" spans="1:7">
      <c r="A513" s="150"/>
      <c r="B513" s="150"/>
      <c r="C513" s="150"/>
      <c r="D513" s="150"/>
      <c r="E513" s="150"/>
      <c r="F513" s="150"/>
      <c r="G513" s="150"/>
    </row>
    <row r="514" spans="1:7">
      <c r="A514" s="150"/>
      <c r="B514" s="150"/>
      <c r="C514" s="150"/>
      <c r="D514" s="150"/>
      <c r="E514" s="150"/>
      <c r="F514" s="150"/>
      <c r="G514" s="150"/>
    </row>
    <row r="515" spans="1:7">
      <c r="A515" s="150"/>
      <c r="B515" s="150"/>
      <c r="C515" s="150"/>
      <c r="D515" s="150"/>
      <c r="E515" s="150"/>
      <c r="F515" s="150"/>
      <c r="G515" s="150"/>
    </row>
    <row r="516" spans="1:7" ht="31.5">
      <c r="A516" s="151" t="s">
        <v>107</v>
      </c>
      <c r="B516" s="151" t="s">
        <v>117</v>
      </c>
      <c r="C516" s="150"/>
      <c r="D516" s="150"/>
      <c r="E516" s="150"/>
      <c r="F516" s="150"/>
      <c r="G516" s="150"/>
    </row>
    <row r="517" spans="1:7">
      <c r="A517" s="150"/>
      <c r="B517" s="150"/>
      <c r="C517" s="150"/>
      <c r="D517" s="150"/>
      <c r="E517" s="150"/>
      <c r="F517" s="150"/>
      <c r="G517" s="150"/>
    </row>
    <row r="518" spans="1:7" ht="28.5">
      <c r="A518" s="152" t="s">
        <v>104</v>
      </c>
      <c r="B518" s="152" t="s">
        <v>105</v>
      </c>
      <c r="C518" s="152" t="s">
        <v>106</v>
      </c>
      <c r="D518" s="150"/>
      <c r="E518" s="150"/>
      <c r="F518" s="150"/>
      <c r="G518" s="150"/>
    </row>
    <row r="519" spans="1:7">
      <c r="A519" s="162">
        <v>41699</v>
      </c>
      <c r="B519" s="163">
        <f>SIMPRESS!Y20</f>
        <v>153.16999999999999</v>
      </c>
      <c r="C519" s="155">
        <f t="shared" ref="C519:C524" si="11">(B519/B520)-1</f>
        <v>-4.9578059071729963E-2</v>
      </c>
      <c r="D519" s="150"/>
      <c r="E519" s="150"/>
      <c r="F519" s="150"/>
      <c r="G519" s="150"/>
    </row>
    <row r="520" spans="1:7">
      <c r="A520" s="156">
        <v>41671</v>
      </c>
      <c r="B520" s="167">
        <f>SIMPRESS!W20</f>
        <v>161.16</v>
      </c>
      <c r="C520" s="155">
        <f t="shared" si="11"/>
        <v>6.7214091782001217E-2</v>
      </c>
      <c r="D520" s="150"/>
      <c r="E520" s="150"/>
      <c r="F520" s="150"/>
      <c r="G520" s="150"/>
    </row>
    <row r="521" spans="1:7">
      <c r="A521" s="153">
        <v>41640</v>
      </c>
      <c r="B521" s="81">
        <f>SIMPRESS!U20</f>
        <v>151.01</v>
      </c>
      <c r="C521" s="155">
        <f t="shared" si="11"/>
        <v>-3.643440530883113E-2</v>
      </c>
      <c r="D521" s="150"/>
      <c r="E521" s="150"/>
      <c r="F521" s="150"/>
      <c r="G521" s="150"/>
    </row>
    <row r="522" spans="1:7">
      <c r="A522" s="153">
        <v>41609</v>
      </c>
      <c r="B522" s="81">
        <f>SIMPRESS!S20</f>
        <v>156.72</v>
      </c>
      <c r="C522" s="155">
        <f t="shared" si="11"/>
        <v>-1.4654348518635674E-3</v>
      </c>
      <c r="D522" s="150"/>
      <c r="E522" s="150"/>
      <c r="F522" s="150"/>
      <c r="G522" s="150"/>
    </row>
    <row r="523" spans="1:7">
      <c r="A523" s="153">
        <v>41579</v>
      </c>
      <c r="B523" s="81">
        <f>SIMPRESS!Q20</f>
        <v>156.94999999999999</v>
      </c>
      <c r="C523" s="155">
        <f t="shared" si="11"/>
        <v>-1.6911994989038615E-2</v>
      </c>
      <c r="D523" s="150"/>
      <c r="E523" s="150"/>
      <c r="F523" s="150"/>
      <c r="G523" s="150"/>
    </row>
    <row r="524" spans="1:7">
      <c r="A524" s="153">
        <v>41548</v>
      </c>
      <c r="B524" s="81">
        <f>SIMPRESS!O20</f>
        <v>159.65</v>
      </c>
      <c r="C524" s="155">
        <f t="shared" si="11"/>
        <v>8.0614593204277663E-2</v>
      </c>
      <c r="D524" s="150"/>
      <c r="E524" s="150"/>
      <c r="F524" s="150"/>
      <c r="G524" s="150"/>
    </row>
    <row r="525" spans="1:7">
      <c r="A525" s="153">
        <v>41518</v>
      </c>
      <c r="B525" s="90">
        <f>SIMPRESS!M20</f>
        <v>147.74</v>
      </c>
      <c r="C525" s="154"/>
      <c r="D525" s="150"/>
      <c r="E525" s="150"/>
      <c r="F525" s="150"/>
      <c r="G525" s="150"/>
    </row>
    <row r="526" spans="1:7">
      <c r="A526" s="150"/>
      <c r="B526" s="150"/>
      <c r="C526" s="150"/>
      <c r="D526" s="150"/>
      <c r="E526" s="150"/>
      <c r="F526" s="150"/>
      <c r="G526" s="150"/>
    </row>
    <row r="527" spans="1:7">
      <c r="A527" s="150"/>
      <c r="B527" s="150"/>
      <c r="C527" s="150"/>
      <c r="D527" s="150"/>
      <c r="E527" s="150"/>
      <c r="F527" s="150"/>
      <c r="G527" s="150"/>
    </row>
    <row r="528" spans="1:7">
      <c r="A528" s="150"/>
      <c r="B528" s="150"/>
      <c r="C528" s="150"/>
      <c r="D528" s="150"/>
      <c r="E528" s="150"/>
      <c r="F528" s="150"/>
      <c r="G528" s="150"/>
    </row>
    <row r="529" spans="1:7">
      <c r="A529" s="150"/>
      <c r="B529" s="150"/>
      <c r="C529" s="150"/>
      <c r="D529" s="150"/>
      <c r="E529" s="150"/>
      <c r="F529" s="150"/>
      <c r="G529" s="150"/>
    </row>
    <row r="530" spans="1:7">
      <c r="A530" s="150"/>
      <c r="B530" s="150"/>
      <c r="C530" s="150"/>
      <c r="D530" s="150"/>
      <c r="E530" s="150"/>
      <c r="F530" s="150"/>
      <c r="G530" s="150"/>
    </row>
    <row r="531" spans="1:7">
      <c r="A531" s="150"/>
      <c r="B531" s="150"/>
      <c r="C531" s="150"/>
      <c r="D531" s="150"/>
      <c r="E531" s="150"/>
      <c r="F531" s="150"/>
      <c r="G531" s="150"/>
    </row>
    <row r="532" spans="1:7">
      <c r="A532" s="150"/>
      <c r="B532" s="150"/>
      <c r="C532" s="150"/>
      <c r="D532" s="150"/>
      <c r="E532" s="150"/>
      <c r="F532" s="150"/>
      <c r="G532" s="150"/>
    </row>
    <row r="533" spans="1:7">
      <c r="A533" s="150"/>
      <c r="B533" s="150"/>
      <c r="C533" s="150"/>
      <c r="D533" s="150"/>
      <c r="E533" s="150"/>
      <c r="F533" s="150"/>
      <c r="G533" s="150"/>
    </row>
    <row r="534" spans="1:7">
      <c r="A534" s="150"/>
      <c r="B534" s="150"/>
      <c r="C534" s="150"/>
      <c r="D534" s="150"/>
      <c r="E534" s="150"/>
      <c r="F534" s="150"/>
      <c r="G534" s="150"/>
    </row>
    <row r="535" spans="1:7">
      <c r="A535" s="150"/>
      <c r="B535" s="150"/>
      <c r="C535" s="150"/>
      <c r="D535" s="150"/>
      <c r="E535" s="150"/>
      <c r="F535" s="150"/>
      <c r="G535" s="150"/>
    </row>
    <row r="536" spans="1:7">
      <c r="A536" s="150"/>
      <c r="B536" s="150"/>
      <c r="C536" s="150"/>
      <c r="D536" s="150"/>
      <c r="E536" s="150"/>
      <c r="F536" s="150"/>
      <c r="G536" s="150"/>
    </row>
    <row r="537" spans="1:7">
      <c r="A537" s="150"/>
      <c r="B537" s="150"/>
      <c r="C537" s="150"/>
      <c r="D537" s="150"/>
      <c r="E537" s="150"/>
      <c r="F537" s="150"/>
      <c r="G537" s="150"/>
    </row>
    <row r="538" spans="1:7">
      <c r="A538" s="150"/>
      <c r="B538" s="150"/>
      <c r="C538" s="150"/>
      <c r="D538" s="150"/>
      <c r="E538" s="150"/>
      <c r="F538" s="150"/>
      <c r="G538" s="150"/>
    </row>
    <row r="539" spans="1:7">
      <c r="A539" s="150"/>
      <c r="B539" s="150"/>
      <c r="C539" s="150"/>
      <c r="D539" s="150"/>
      <c r="E539" s="150"/>
      <c r="F539" s="150"/>
      <c r="G539" s="150"/>
    </row>
    <row r="540" spans="1:7">
      <c r="A540" s="150"/>
      <c r="B540" s="150"/>
      <c r="C540" s="150"/>
      <c r="D540" s="150"/>
      <c r="E540" s="150"/>
      <c r="F540" s="150"/>
      <c r="G540" s="150"/>
    </row>
    <row r="541" spans="1:7">
      <c r="A541" s="150"/>
      <c r="B541" s="150"/>
      <c r="C541" s="150"/>
      <c r="D541" s="150"/>
      <c r="E541" s="150"/>
      <c r="F541" s="150"/>
      <c r="G541" s="150"/>
    </row>
    <row r="542" spans="1:7">
      <c r="A542" s="150"/>
      <c r="B542" s="150"/>
      <c r="C542" s="150"/>
      <c r="D542" s="150"/>
      <c r="E542" s="150"/>
      <c r="F542" s="150"/>
      <c r="G542" s="150"/>
    </row>
    <row r="543" spans="1:7">
      <c r="A543" s="150"/>
      <c r="B543" s="150"/>
      <c r="C543" s="150"/>
      <c r="D543" s="150"/>
      <c r="E543" s="150"/>
      <c r="F543" s="150"/>
      <c r="G543" s="150"/>
    </row>
    <row r="544" spans="1:7">
      <c r="A544" s="150"/>
      <c r="B544" s="150"/>
      <c r="C544" s="150"/>
      <c r="D544" s="150"/>
      <c r="E544" s="150"/>
      <c r="F544" s="150"/>
      <c r="G544" s="150"/>
    </row>
    <row r="545" spans="1:7">
      <c r="A545" s="150"/>
      <c r="B545" s="150"/>
      <c r="C545" s="150"/>
      <c r="D545" s="150"/>
      <c r="E545" s="150"/>
      <c r="F545" s="150"/>
      <c r="G545" s="150"/>
    </row>
    <row r="546" spans="1:7">
      <c r="A546" s="150" t="s">
        <v>109</v>
      </c>
      <c r="B546" s="150"/>
      <c r="C546" s="150"/>
      <c r="D546" s="150"/>
      <c r="E546" s="150"/>
      <c r="F546" s="150"/>
      <c r="G546" s="150"/>
    </row>
    <row r="547" spans="1:7">
      <c r="A547" s="150"/>
      <c r="B547" s="150"/>
      <c r="C547" s="150"/>
      <c r="D547" s="150"/>
      <c r="E547" s="150"/>
      <c r="F547" s="150"/>
      <c r="G547" s="150"/>
    </row>
    <row r="548" spans="1:7">
      <c r="A548" s="150"/>
      <c r="B548" s="150"/>
      <c r="C548" s="150"/>
      <c r="D548" s="150"/>
      <c r="E548" s="150"/>
      <c r="F548" s="150"/>
      <c r="G548" s="150"/>
    </row>
    <row r="549" spans="1:7">
      <c r="A549" s="150"/>
      <c r="B549" s="150"/>
      <c r="C549" s="150"/>
      <c r="D549" s="150"/>
      <c r="E549" s="150"/>
      <c r="F549" s="150"/>
      <c r="G549" s="150"/>
    </row>
    <row r="550" spans="1:7">
      <c r="A550" s="150"/>
      <c r="B550" s="150"/>
      <c r="C550" s="150"/>
      <c r="D550" s="150"/>
      <c r="E550" s="150"/>
      <c r="F550" s="150"/>
      <c r="G550" s="150"/>
    </row>
    <row r="551" spans="1:7">
      <c r="A551" s="150"/>
      <c r="B551" s="150"/>
      <c r="C551" s="150"/>
      <c r="D551" s="150"/>
      <c r="E551" s="150"/>
      <c r="F551" s="150"/>
      <c r="G551" s="150"/>
    </row>
    <row r="552" spans="1:7">
      <c r="A552" s="150" t="s">
        <v>110</v>
      </c>
      <c r="B552" s="150"/>
      <c r="C552" s="150"/>
      <c r="D552" s="150"/>
      <c r="E552" s="150"/>
      <c r="F552" s="150"/>
      <c r="G552" s="150"/>
    </row>
    <row r="553" spans="1:7">
      <c r="A553" s="150"/>
      <c r="B553" s="150"/>
      <c r="C553" s="150"/>
      <c r="D553" s="150"/>
      <c r="E553" s="150"/>
      <c r="F553" s="150"/>
      <c r="G553" s="150"/>
    </row>
    <row r="554" spans="1:7">
      <c r="A554" s="150"/>
      <c r="B554" s="150"/>
      <c r="C554" s="150"/>
      <c r="D554" s="150"/>
      <c r="E554" s="150"/>
      <c r="F554" s="150"/>
      <c r="G554" s="150"/>
    </row>
    <row r="555" spans="1:7">
      <c r="A555" s="150"/>
      <c r="B555" s="150"/>
      <c r="C555" s="150"/>
      <c r="D555" s="150"/>
      <c r="E555" s="150"/>
      <c r="F555" s="150"/>
      <c r="G555" s="150"/>
    </row>
    <row r="556" spans="1:7">
      <c r="A556" s="150"/>
      <c r="B556" s="150"/>
      <c r="C556" s="150"/>
      <c r="D556" s="150"/>
      <c r="E556" s="150"/>
      <c r="F556" s="150"/>
      <c r="G556" s="150"/>
    </row>
    <row r="557" spans="1:7">
      <c r="A557" s="150" t="s">
        <v>111</v>
      </c>
      <c r="B557" s="150"/>
      <c r="C557" s="150"/>
      <c r="D557" s="150"/>
      <c r="E557" s="150"/>
      <c r="F557" s="150"/>
      <c r="G557" s="150"/>
    </row>
    <row r="558" spans="1:7">
      <c r="A558" s="150"/>
      <c r="B558" s="150"/>
      <c r="C558" s="150"/>
      <c r="D558" s="150"/>
      <c r="E558" s="150"/>
      <c r="F558" s="150"/>
      <c r="G558" s="150"/>
    </row>
    <row r="559" spans="1:7">
      <c r="A559" s="150"/>
      <c r="B559" s="150"/>
      <c r="C559" s="150"/>
      <c r="D559" s="150"/>
      <c r="E559" s="150"/>
      <c r="F559" s="150"/>
      <c r="G559" s="150"/>
    </row>
    <row r="560" spans="1:7">
      <c r="A560" s="150"/>
      <c r="B560" s="150"/>
      <c r="C560" s="150"/>
      <c r="D560" s="150"/>
      <c r="E560" s="150"/>
      <c r="F560" s="150"/>
      <c r="G560" s="150"/>
    </row>
    <row r="561" spans="1:7">
      <c r="A561" s="150"/>
      <c r="B561" s="150"/>
      <c r="C561" s="150"/>
      <c r="D561" s="150"/>
      <c r="E561" s="150"/>
      <c r="F561" s="150"/>
      <c r="G561" s="150"/>
    </row>
    <row r="562" spans="1:7">
      <c r="A562" s="150"/>
      <c r="B562" s="150"/>
      <c r="C562" s="150"/>
      <c r="D562" s="150"/>
      <c r="E562" s="150"/>
      <c r="F562" s="150"/>
      <c r="G562" s="150"/>
    </row>
    <row r="563" spans="1:7" ht="31.5">
      <c r="A563" s="151" t="s">
        <v>107</v>
      </c>
      <c r="B563" s="151" t="s">
        <v>66</v>
      </c>
      <c r="C563" s="150"/>
      <c r="D563" s="150"/>
      <c r="E563" s="150"/>
      <c r="F563" s="150"/>
      <c r="G563" s="150"/>
    </row>
    <row r="564" spans="1:7">
      <c r="A564" s="150"/>
      <c r="B564" s="150"/>
      <c r="C564" s="150"/>
      <c r="D564" s="150"/>
      <c r="E564" s="150"/>
      <c r="F564" s="150"/>
      <c r="G564" s="150"/>
    </row>
    <row r="565" spans="1:7" ht="28.5">
      <c r="A565" s="152" t="s">
        <v>104</v>
      </c>
      <c r="B565" s="152" t="s">
        <v>105</v>
      </c>
      <c r="C565" s="152" t="s">
        <v>106</v>
      </c>
      <c r="D565" s="150"/>
      <c r="E565" s="150"/>
      <c r="F565" s="150"/>
      <c r="G565" s="150"/>
    </row>
    <row r="566" spans="1:7">
      <c r="A566" s="162">
        <v>41699</v>
      </c>
      <c r="B566" s="163">
        <f>SIMPRESS!Z18</f>
        <v>202.63</v>
      </c>
      <c r="C566" s="155">
        <f t="shared" ref="C566:C571" si="12">(B566/B567)-1</f>
        <v>-0.22017395320197053</v>
      </c>
      <c r="D566" s="150"/>
      <c r="E566" s="150"/>
      <c r="F566" s="150"/>
      <c r="G566" s="150"/>
    </row>
    <row r="567" spans="1:7">
      <c r="A567" s="156">
        <v>41671</v>
      </c>
      <c r="B567" s="167">
        <f>SIMPRESS!X18</f>
        <v>259.84000000000003</v>
      </c>
      <c r="C567" s="155">
        <f t="shared" si="12"/>
        <v>0.29004071095223916</v>
      </c>
      <c r="D567" s="150"/>
      <c r="E567" s="150"/>
      <c r="F567" s="150"/>
      <c r="G567" s="150"/>
    </row>
    <row r="568" spans="1:7">
      <c r="A568" s="153">
        <v>41640</v>
      </c>
      <c r="B568" s="81">
        <f>SIMPRESS!V18</f>
        <v>201.42000000000002</v>
      </c>
      <c r="C568" s="155">
        <f t="shared" si="12"/>
        <v>-0.26721722996325536</v>
      </c>
      <c r="D568" s="150"/>
      <c r="E568" s="150"/>
      <c r="F568" s="150"/>
      <c r="G568" s="150"/>
    </row>
    <row r="569" spans="1:7">
      <c r="A569" s="153">
        <v>41609</v>
      </c>
      <c r="B569" s="81">
        <f>SIMPRESS!T18</f>
        <v>274.87</v>
      </c>
      <c r="C569" s="155">
        <f t="shared" si="12"/>
        <v>-1.7233365511816645E-2</v>
      </c>
      <c r="D569" s="150"/>
      <c r="E569" s="150"/>
      <c r="F569" s="150"/>
      <c r="G569" s="150"/>
    </row>
    <row r="570" spans="1:7">
      <c r="A570" s="153">
        <v>41579</v>
      </c>
      <c r="B570" s="81">
        <f>SIMPRESS!R18</f>
        <v>279.69</v>
      </c>
      <c r="C570" s="155">
        <f t="shared" si="12"/>
        <v>-2.458673362628172E-2</v>
      </c>
      <c r="D570" s="150"/>
      <c r="E570" s="150"/>
      <c r="F570" s="150"/>
      <c r="G570" s="150"/>
    </row>
    <row r="571" spans="1:7">
      <c r="A571" s="153">
        <v>41548</v>
      </c>
      <c r="B571" s="81">
        <f>SIMPRESS!P18</f>
        <v>286.74</v>
      </c>
      <c r="C571" s="155">
        <f t="shared" si="12"/>
        <v>6.4760490159673445E-2</v>
      </c>
      <c r="D571" s="150"/>
      <c r="E571" s="150"/>
      <c r="F571" s="150"/>
      <c r="G571" s="150"/>
    </row>
    <row r="572" spans="1:7">
      <c r="A572" s="153">
        <v>41518</v>
      </c>
      <c r="B572" s="90">
        <f>SIMPRESS!N18</f>
        <v>269.29999999999995</v>
      </c>
      <c r="C572" s="154"/>
      <c r="D572" s="150"/>
      <c r="E572" s="150"/>
      <c r="F572" s="150"/>
      <c r="G572" s="150"/>
    </row>
    <row r="573" spans="1:7">
      <c r="A573" s="150"/>
      <c r="B573" s="150"/>
      <c r="C573" s="150"/>
      <c r="D573" s="150"/>
      <c r="E573" s="150"/>
      <c r="F573" s="150"/>
      <c r="G573" s="150"/>
    </row>
    <row r="574" spans="1:7">
      <c r="A574" s="150"/>
      <c r="B574" s="150"/>
      <c r="C574" s="150"/>
      <c r="D574" s="150"/>
      <c r="E574" s="150"/>
      <c r="F574" s="150"/>
      <c r="G574" s="150"/>
    </row>
    <row r="575" spans="1:7">
      <c r="A575" s="150"/>
      <c r="B575" s="150"/>
      <c r="C575" s="150"/>
      <c r="D575" s="150"/>
      <c r="E575" s="150"/>
      <c r="F575" s="150"/>
      <c r="G575" s="150"/>
    </row>
    <row r="576" spans="1:7">
      <c r="A576" s="150"/>
      <c r="B576" s="150"/>
      <c r="C576" s="150"/>
      <c r="D576" s="150"/>
      <c r="E576" s="150"/>
      <c r="F576" s="150"/>
      <c r="G576" s="150"/>
    </row>
    <row r="577" spans="1:7">
      <c r="A577" s="150"/>
      <c r="B577" s="150"/>
      <c r="C577" s="150"/>
      <c r="D577" s="150"/>
      <c r="E577" s="150"/>
      <c r="F577" s="150"/>
      <c r="G577" s="150"/>
    </row>
    <row r="578" spans="1:7">
      <c r="A578" s="150"/>
      <c r="B578" s="150"/>
      <c r="C578" s="150"/>
      <c r="D578" s="150"/>
      <c r="E578" s="150"/>
      <c r="F578" s="150"/>
      <c r="G578" s="150"/>
    </row>
    <row r="579" spans="1:7">
      <c r="A579" s="150"/>
      <c r="B579" s="150"/>
      <c r="C579" s="150"/>
      <c r="D579" s="150"/>
      <c r="E579" s="150"/>
      <c r="F579" s="150"/>
      <c r="G579" s="150"/>
    </row>
    <row r="580" spans="1:7">
      <c r="A580" s="150"/>
      <c r="B580" s="150"/>
      <c r="C580" s="150"/>
      <c r="D580" s="150"/>
      <c r="E580" s="150"/>
      <c r="F580" s="150"/>
      <c r="G580" s="150"/>
    </row>
    <row r="581" spans="1:7">
      <c r="A581" s="150"/>
      <c r="B581" s="150"/>
      <c r="C581" s="150"/>
      <c r="D581" s="150"/>
      <c r="E581" s="150"/>
      <c r="F581" s="150"/>
      <c r="G581" s="150"/>
    </row>
    <row r="582" spans="1:7">
      <c r="A582" s="150"/>
      <c r="B582" s="150"/>
      <c r="C582" s="150"/>
      <c r="D582" s="150"/>
      <c r="E582" s="150"/>
      <c r="F582" s="150"/>
      <c r="G582" s="150"/>
    </row>
    <row r="583" spans="1:7">
      <c r="A583" s="150"/>
      <c r="B583" s="150"/>
      <c r="C583" s="150"/>
      <c r="D583" s="150"/>
      <c r="E583" s="150"/>
      <c r="F583" s="150"/>
      <c r="G583" s="150"/>
    </row>
    <row r="584" spans="1:7">
      <c r="A584" s="150"/>
      <c r="B584" s="150"/>
      <c r="C584" s="150"/>
      <c r="D584" s="150"/>
      <c r="E584" s="150"/>
      <c r="F584" s="150"/>
      <c r="G584" s="150"/>
    </row>
    <row r="585" spans="1:7">
      <c r="A585" s="150"/>
      <c r="B585" s="150"/>
      <c r="C585" s="150"/>
      <c r="D585" s="150"/>
      <c r="E585" s="150"/>
      <c r="F585" s="150"/>
      <c r="G585" s="150"/>
    </row>
    <row r="586" spans="1:7">
      <c r="A586" s="150"/>
      <c r="B586" s="150"/>
      <c r="C586" s="150"/>
      <c r="D586" s="150"/>
      <c r="E586" s="150"/>
      <c r="F586" s="150"/>
      <c r="G586" s="150"/>
    </row>
    <row r="587" spans="1:7">
      <c r="A587" s="150"/>
      <c r="B587" s="150"/>
      <c r="C587" s="150"/>
      <c r="D587" s="150"/>
      <c r="E587" s="150"/>
      <c r="F587" s="150"/>
      <c r="G587" s="150"/>
    </row>
    <row r="588" spans="1:7">
      <c r="A588" s="150"/>
      <c r="B588" s="150"/>
      <c r="C588" s="150"/>
      <c r="D588" s="150"/>
      <c r="E588" s="150"/>
      <c r="F588" s="150"/>
      <c r="G588" s="150"/>
    </row>
    <row r="589" spans="1:7">
      <c r="A589" s="150"/>
      <c r="B589" s="150"/>
      <c r="C589" s="150"/>
      <c r="D589" s="150"/>
      <c r="E589" s="150"/>
      <c r="F589" s="150"/>
      <c r="G589" s="150"/>
    </row>
    <row r="590" spans="1:7">
      <c r="A590" s="150"/>
      <c r="B590" s="150"/>
      <c r="C590" s="150"/>
      <c r="D590" s="150"/>
      <c r="E590" s="150"/>
      <c r="F590" s="150"/>
      <c r="G590" s="150"/>
    </row>
    <row r="591" spans="1:7">
      <c r="A591" s="150"/>
      <c r="B591" s="150"/>
      <c r="C591" s="150"/>
      <c r="D591" s="150"/>
      <c r="E591" s="150"/>
      <c r="F591" s="150"/>
      <c r="G591" s="150"/>
    </row>
    <row r="592" spans="1:7">
      <c r="A592" s="150"/>
      <c r="B592" s="150"/>
      <c r="C592" s="150"/>
      <c r="D592" s="150"/>
      <c r="E592" s="150"/>
      <c r="F592" s="150"/>
      <c r="G592" s="150"/>
    </row>
    <row r="593" spans="1:7">
      <c r="A593" s="150"/>
      <c r="B593" s="150"/>
      <c r="C593" s="150"/>
      <c r="D593" s="150"/>
      <c r="E593" s="150"/>
      <c r="F593" s="150"/>
      <c r="G593" s="150"/>
    </row>
    <row r="594" spans="1:7">
      <c r="A594" s="150"/>
      <c r="B594" s="150"/>
      <c r="C594" s="150"/>
      <c r="D594" s="150"/>
      <c r="E594" s="150"/>
      <c r="F594" s="150"/>
      <c r="G594" s="150"/>
    </row>
    <row r="595" spans="1:7">
      <c r="A595" s="150" t="s">
        <v>109</v>
      </c>
      <c r="B595" s="150"/>
      <c r="C595" s="150"/>
      <c r="D595" s="150"/>
      <c r="E595" s="150"/>
      <c r="F595" s="150"/>
      <c r="G595" s="150"/>
    </row>
    <row r="596" spans="1:7">
      <c r="A596" s="150"/>
      <c r="B596" s="150"/>
      <c r="C596" s="150"/>
      <c r="D596" s="150"/>
      <c r="E596" s="150"/>
      <c r="F596" s="150"/>
      <c r="G596" s="150"/>
    </row>
    <row r="597" spans="1:7">
      <c r="A597" s="150"/>
      <c r="B597" s="150"/>
      <c r="C597" s="150"/>
      <c r="D597" s="150"/>
      <c r="E597" s="150"/>
      <c r="F597" s="150"/>
      <c r="G597" s="150"/>
    </row>
    <row r="598" spans="1:7">
      <c r="A598" s="150"/>
      <c r="B598" s="150"/>
      <c r="C598" s="150"/>
      <c r="D598" s="150"/>
      <c r="E598" s="150"/>
      <c r="F598" s="150"/>
      <c r="G598" s="150"/>
    </row>
    <row r="599" spans="1:7">
      <c r="A599" s="150"/>
      <c r="B599" s="150"/>
      <c r="C599" s="150"/>
      <c r="D599" s="150"/>
      <c r="E599" s="150"/>
      <c r="F599" s="150"/>
      <c r="G599" s="150"/>
    </row>
    <row r="600" spans="1:7">
      <c r="A600" s="150"/>
      <c r="B600" s="150"/>
      <c r="C600" s="150"/>
      <c r="D600" s="150"/>
      <c r="E600" s="150"/>
      <c r="F600" s="150"/>
      <c r="G600" s="150"/>
    </row>
    <row r="601" spans="1:7">
      <c r="A601" s="150" t="s">
        <v>110</v>
      </c>
      <c r="B601" s="150"/>
      <c r="C601" s="150"/>
      <c r="D601" s="150"/>
      <c r="E601" s="150"/>
      <c r="F601" s="150"/>
      <c r="G601" s="150"/>
    </row>
    <row r="602" spans="1:7">
      <c r="A602" s="150"/>
      <c r="B602" s="150"/>
      <c r="C602" s="150"/>
      <c r="D602" s="150"/>
      <c r="E602" s="150"/>
      <c r="F602" s="150"/>
      <c r="G602" s="150"/>
    </row>
    <row r="603" spans="1:7">
      <c r="A603" s="150"/>
      <c r="B603" s="150"/>
      <c r="C603" s="150"/>
      <c r="D603" s="150"/>
      <c r="E603" s="150"/>
      <c r="F603" s="150"/>
      <c r="G603" s="150"/>
    </row>
    <row r="604" spans="1:7">
      <c r="A604" s="150"/>
      <c r="B604" s="150"/>
      <c r="C604" s="150"/>
      <c r="D604" s="150"/>
      <c r="E604" s="150"/>
      <c r="F604" s="150"/>
      <c r="G604" s="150"/>
    </row>
    <row r="605" spans="1:7">
      <c r="A605" s="150"/>
      <c r="B605" s="150"/>
      <c r="C605" s="150"/>
      <c r="D605" s="150"/>
      <c r="E605" s="150"/>
      <c r="F605" s="150"/>
      <c r="G605" s="150"/>
    </row>
    <row r="606" spans="1:7">
      <c r="A606" s="150" t="s">
        <v>111</v>
      </c>
      <c r="B606" s="150"/>
      <c r="C606" s="150"/>
      <c r="D606" s="150"/>
      <c r="E606" s="150"/>
      <c r="F606" s="150"/>
      <c r="G606" s="150"/>
    </row>
    <row r="607" spans="1:7">
      <c r="A607" s="150"/>
      <c r="B607" s="150"/>
      <c r="C607" s="150"/>
      <c r="D607" s="150"/>
      <c r="E607" s="150"/>
      <c r="F607" s="150"/>
      <c r="G607" s="150"/>
    </row>
    <row r="608" spans="1:7">
      <c r="A608" s="150"/>
      <c r="B608" s="150"/>
      <c r="C608" s="150"/>
      <c r="D608" s="150"/>
      <c r="E608" s="150"/>
      <c r="F608" s="150"/>
      <c r="G608" s="150"/>
    </row>
    <row r="609" spans="1:7">
      <c r="A609" s="150"/>
      <c r="B609" s="150"/>
      <c r="C609" s="150"/>
      <c r="D609" s="150"/>
      <c r="E609" s="150"/>
      <c r="F609" s="150"/>
      <c r="G609" s="150"/>
    </row>
    <row r="610" spans="1:7" ht="31.5">
      <c r="A610" s="151" t="s">
        <v>107</v>
      </c>
      <c r="B610" s="151" t="s">
        <v>11</v>
      </c>
      <c r="C610" s="150"/>
      <c r="D610" s="150"/>
      <c r="E610" s="150"/>
      <c r="F610" s="150"/>
      <c r="G610" s="150"/>
    </row>
    <row r="611" spans="1:7">
      <c r="A611" s="150"/>
      <c r="B611" s="150"/>
      <c r="C611" s="150"/>
      <c r="D611" s="150"/>
      <c r="E611" s="150"/>
      <c r="F611" s="150"/>
      <c r="G611" s="150"/>
    </row>
    <row r="612" spans="1:7" ht="28.5">
      <c r="A612" s="152" t="s">
        <v>104</v>
      </c>
      <c r="B612" s="152" t="s">
        <v>105</v>
      </c>
      <c r="C612" s="152" t="s">
        <v>106</v>
      </c>
      <c r="D612" s="150"/>
      <c r="E612" s="150"/>
      <c r="F612" s="150"/>
      <c r="G612" s="150"/>
    </row>
    <row r="613" spans="1:7">
      <c r="A613" s="162">
        <v>41699</v>
      </c>
      <c r="B613" s="163">
        <f>SIMPRESS!Z21</f>
        <v>372.13</v>
      </c>
      <c r="C613" s="155">
        <f t="shared" ref="C613:C618" si="13">(B613/B614)-1</f>
        <v>-5.3513747234020803E-2</v>
      </c>
      <c r="D613" s="150"/>
      <c r="E613" s="150"/>
      <c r="F613" s="150"/>
      <c r="G613" s="150"/>
    </row>
    <row r="614" spans="1:7">
      <c r="A614" s="156">
        <v>41671</v>
      </c>
      <c r="B614" s="169">
        <f>SIMPRESS!X21</f>
        <v>393.16999999999996</v>
      </c>
      <c r="C614" s="155">
        <f t="shared" si="13"/>
        <v>0.43818128612188145</v>
      </c>
      <c r="D614" s="150"/>
      <c r="E614" s="150"/>
      <c r="F614" s="150"/>
      <c r="G614" s="150"/>
    </row>
    <row r="615" spans="1:7">
      <c r="A615" s="153">
        <v>41640</v>
      </c>
      <c r="B615" s="81">
        <f>SIMPRESS!V21</f>
        <v>273.38</v>
      </c>
      <c r="C615" s="155">
        <f t="shared" si="13"/>
        <v>-0.17172635278434223</v>
      </c>
      <c r="D615" s="150"/>
      <c r="E615" s="150"/>
      <c r="F615" s="150"/>
      <c r="G615" s="150"/>
    </row>
    <row r="616" spans="1:7">
      <c r="A616" s="153">
        <v>41609</v>
      </c>
      <c r="B616" s="81">
        <f>SIMPRESS!T21</f>
        <v>330.06</v>
      </c>
      <c r="C616" s="155">
        <f t="shared" si="13"/>
        <v>-0.10040883074407192</v>
      </c>
      <c r="D616" s="150"/>
      <c r="E616" s="150"/>
      <c r="F616" s="150"/>
      <c r="G616" s="150"/>
    </row>
    <row r="617" spans="1:7">
      <c r="A617" s="153">
        <v>41579</v>
      </c>
      <c r="B617" s="81">
        <f>SIMPRESS!R21</f>
        <v>366.9</v>
      </c>
      <c r="C617" s="155">
        <f t="shared" si="13"/>
        <v>4.948512585812348E-2</v>
      </c>
      <c r="D617" s="150"/>
      <c r="E617" s="150"/>
      <c r="F617" s="150"/>
      <c r="G617" s="150"/>
    </row>
    <row r="618" spans="1:7">
      <c r="A618" s="153">
        <v>41548</v>
      </c>
      <c r="B618" s="81">
        <f>SIMPRESS!P21</f>
        <v>349.6</v>
      </c>
      <c r="C618" s="155">
        <f t="shared" si="13"/>
        <v>2.5189877129702998E-2</v>
      </c>
      <c r="D618" s="150"/>
      <c r="E618" s="150"/>
      <c r="F618" s="150"/>
      <c r="G618" s="150"/>
    </row>
    <row r="619" spans="1:7">
      <c r="A619" s="153">
        <v>41518</v>
      </c>
      <c r="B619" s="90">
        <f>SIMPRESS!N21</f>
        <v>341.01</v>
      </c>
      <c r="C619" s="154"/>
      <c r="D619" s="150"/>
      <c r="E619" s="150"/>
      <c r="F619" s="150"/>
      <c r="G619" s="150"/>
    </row>
    <row r="620" spans="1:7">
      <c r="A620" s="150"/>
      <c r="B620" s="150"/>
      <c r="C620" s="150"/>
      <c r="D620" s="150"/>
      <c r="E620" s="150"/>
      <c r="F620" s="150"/>
      <c r="G620" s="150"/>
    </row>
    <row r="621" spans="1:7">
      <c r="A621" s="150"/>
      <c r="B621" s="150"/>
      <c r="C621" s="150"/>
      <c r="D621" s="150"/>
      <c r="E621" s="150"/>
      <c r="F621" s="150"/>
      <c r="G621" s="150"/>
    </row>
    <row r="622" spans="1:7">
      <c r="A622" s="150"/>
      <c r="B622" s="150"/>
      <c r="C622" s="150"/>
      <c r="D622" s="150"/>
      <c r="E622" s="150"/>
      <c r="F622" s="150"/>
      <c r="G622" s="150"/>
    </row>
    <row r="623" spans="1:7">
      <c r="A623" s="150"/>
      <c r="B623" s="150"/>
      <c r="C623" s="150"/>
      <c r="D623" s="150"/>
      <c r="E623" s="150"/>
      <c r="F623" s="150"/>
      <c r="G623" s="150"/>
    </row>
    <row r="624" spans="1:7">
      <c r="A624" s="150"/>
      <c r="B624" s="150"/>
      <c r="C624" s="150"/>
      <c r="D624" s="150"/>
      <c r="E624" s="150"/>
      <c r="F624" s="150"/>
      <c r="G624" s="150"/>
    </row>
    <row r="625" spans="1:7">
      <c r="A625" s="150"/>
      <c r="B625" s="150"/>
      <c r="C625" s="150"/>
      <c r="D625" s="150"/>
      <c r="E625" s="150"/>
      <c r="F625" s="150"/>
      <c r="G625" s="150"/>
    </row>
    <row r="626" spans="1:7">
      <c r="A626" s="150"/>
      <c r="B626" s="150"/>
      <c r="C626" s="150"/>
      <c r="D626" s="150"/>
      <c r="E626" s="150"/>
      <c r="F626" s="150"/>
      <c r="G626" s="150"/>
    </row>
    <row r="627" spans="1:7">
      <c r="A627" s="150"/>
      <c r="B627" s="150"/>
      <c r="C627" s="150"/>
      <c r="D627" s="150"/>
      <c r="E627" s="150"/>
      <c r="F627" s="150"/>
      <c r="G627" s="150"/>
    </row>
    <row r="628" spans="1:7">
      <c r="A628" s="150"/>
      <c r="B628" s="150"/>
      <c r="C628" s="150"/>
      <c r="D628" s="150"/>
      <c r="E628" s="150"/>
      <c r="F628" s="150"/>
      <c r="G628" s="150"/>
    </row>
    <row r="629" spans="1:7">
      <c r="A629" s="150"/>
      <c r="B629" s="150"/>
      <c r="C629" s="150"/>
      <c r="D629" s="150"/>
      <c r="E629" s="150"/>
      <c r="F629" s="150"/>
      <c r="G629" s="150"/>
    </row>
    <row r="630" spans="1:7">
      <c r="A630" s="150"/>
      <c r="B630" s="150"/>
      <c r="C630" s="150"/>
      <c r="D630" s="150"/>
      <c r="E630" s="150"/>
      <c r="F630" s="150"/>
      <c r="G630" s="150"/>
    </row>
    <row r="631" spans="1:7">
      <c r="A631" s="150"/>
      <c r="B631" s="150"/>
      <c r="C631" s="150"/>
      <c r="D631" s="150"/>
      <c r="E631" s="150"/>
      <c r="F631" s="150"/>
      <c r="G631" s="150"/>
    </row>
    <row r="632" spans="1:7">
      <c r="A632" s="150"/>
      <c r="B632" s="150"/>
      <c r="C632" s="150"/>
      <c r="D632" s="150"/>
      <c r="E632" s="150"/>
      <c r="F632" s="150"/>
      <c r="G632" s="150"/>
    </row>
    <row r="633" spans="1:7">
      <c r="A633" s="150"/>
      <c r="B633" s="150"/>
      <c r="C633" s="150"/>
      <c r="D633" s="150"/>
      <c r="E633" s="150"/>
      <c r="F633" s="150"/>
      <c r="G633" s="150"/>
    </row>
    <row r="634" spans="1:7">
      <c r="A634" s="150"/>
      <c r="B634" s="150"/>
      <c r="C634" s="150"/>
      <c r="D634" s="150"/>
      <c r="E634" s="150"/>
      <c r="F634" s="150"/>
      <c r="G634" s="150"/>
    </row>
    <row r="635" spans="1:7">
      <c r="A635" s="150"/>
      <c r="B635" s="150"/>
      <c r="C635" s="150"/>
      <c r="D635" s="150"/>
      <c r="E635" s="150"/>
      <c r="F635" s="150"/>
      <c r="G635" s="150"/>
    </row>
    <row r="636" spans="1:7">
      <c r="A636" s="150"/>
      <c r="B636" s="150"/>
      <c r="C636" s="150"/>
      <c r="D636" s="150"/>
      <c r="E636" s="150"/>
      <c r="F636" s="150"/>
      <c r="G636" s="150"/>
    </row>
    <row r="637" spans="1:7">
      <c r="A637" s="150"/>
      <c r="B637" s="150"/>
      <c r="C637" s="150"/>
      <c r="D637" s="150"/>
      <c r="E637" s="150"/>
      <c r="F637" s="150"/>
      <c r="G637" s="150"/>
    </row>
    <row r="638" spans="1:7">
      <c r="A638" s="150"/>
      <c r="B638" s="150"/>
      <c r="C638" s="150"/>
      <c r="D638" s="150"/>
      <c r="E638" s="150"/>
      <c r="F638" s="150"/>
      <c r="G638" s="150"/>
    </row>
    <row r="639" spans="1:7">
      <c r="A639" s="150"/>
      <c r="B639" s="150"/>
      <c r="C639" s="150"/>
      <c r="D639" s="150"/>
      <c r="E639" s="150"/>
      <c r="F639" s="150"/>
      <c r="G639" s="150"/>
    </row>
    <row r="640" spans="1:7">
      <c r="A640" s="150"/>
      <c r="B640" s="150"/>
      <c r="C640" s="150"/>
      <c r="D640" s="150"/>
      <c r="E640" s="150"/>
      <c r="F640" s="150"/>
      <c r="G640" s="150"/>
    </row>
    <row r="641" spans="1:7">
      <c r="A641" s="150" t="s">
        <v>109</v>
      </c>
      <c r="B641" s="150"/>
      <c r="C641" s="150"/>
      <c r="D641" s="150"/>
      <c r="E641" s="150"/>
      <c r="F641" s="150"/>
      <c r="G641" s="150"/>
    </row>
    <row r="642" spans="1:7">
      <c r="A642" s="150"/>
      <c r="B642" s="150"/>
      <c r="C642" s="150"/>
      <c r="D642" s="150"/>
      <c r="E642" s="150"/>
      <c r="F642" s="150"/>
      <c r="G642" s="150"/>
    </row>
    <row r="643" spans="1:7">
      <c r="A643" s="150"/>
      <c r="B643" s="150"/>
      <c r="C643" s="150"/>
      <c r="D643" s="150"/>
      <c r="E643" s="150"/>
      <c r="F643" s="150"/>
      <c r="G643" s="150"/>
    </row>
    <row r="644" spans="1:7">
      <c r="A644" s="150"/>
      <c r="B644" s="150"/>
      <c r="C644" s="150"/>
      <c r="D644" s="150"/>
      <c r="E644" s="150"/>
      <c r="F644" s="150"/>
      <c r="G644" s="150"/>
    </row>
    <row r="645" spans="1:7">
      <c r="A645" s="150"/>
      <c r="B645" s="150"/>
      <c r="C645" s="150"/>
      <c r="D645" s="150"/>
      <c r="E645" s="150"/>
      <c r="F645" s="150"/>
      <c r="G645" s="150"/>
    </row>
    <row r="646" spans="1:7">
      <c r="A646" s="150"/>
      <c r="B646" s="150"/>
      <c r="C646" s="150"/>
      <c r="D646" s="150"/>
      <c r="E646" s="150"/>
      <c r="F646" s="150"/>
      <c r="G646" s="150"/>
    </row>
    <row r="647" spans="1:7">
      <c r="A647" s="150" t="s">
        <v>110</v>
      </c>
      <c r="B647" s="150"/>
      <c r="C647" s="150"/>
      <c r="D647" s="150"/>
      <c r="E647" s="150"/>
      <c r="F647" s="150"/>
      <c r="G647" s="150"/>
    </row>
    <row r="648" spans="1:7">
      <c r="A648" s="150"/>
      <c r="B648" s="150"/>
      <c r="C648" s="150"/>
      <c r="D648" s="150"/>
      <c r="E648" s="150"/>
      <c r="F648" s="150"/>
      <c r="G648" s="150"/>
    </row>
    <row r="649" spans="1:7">
      <c r="A649" s="150"/>
      <c r="B649" s="150"/>
      <c r="C649" s="150"/>
      <c r="D649" s="150"/>
      <c r="E649" s="150"/>
      <c r="F649" s="150"/>
      <c r="G649" s="150"/>
    </row>
    <row r="650" spans="1:7">
      <c r="A650" s="150"/>
      <c r="B650" s="150"/>
      <c r="C650" s="150"/>
      <c r="D650" s="150"/>
      <c r="E650" s="150"/>
      <c r="F650" s="150"/>
      <c r="G650" s="150"/>
    </row>
    <row r="651" spans="1:7">
      <c r="A651" s="150"/>
      <c r="B651" s="150"/>
      <c r="C651" s="150"/>
      <c r="D651" s="150"/>
      <c r="E651" s="150"/>
      <c r="F651" s="150"/>
      <c r="G651" s="150"/>
    </row>
    <row r="652" spans="1:7">
      <c r="A652" s="150" t="s">
        <v>111</v>
      </c>
      <c r="B652" s="150"/>
      <c r="C652" s="150"/>
      <c r="D652" s="150"/>
      <c r="E652" s="150"/>
      <c r="F652" s="150"/>
      <c r="G652" s="150"/>
    </row>
    <row r="653" spans="1:7">
      <c r="A653" s="150"/>
      <c r="B653" s="150"/>
      <c r="C653" s="150"/>
      <c r="D653" s="150"/>
      <c r="E653" s="150"/>
      <c r="F653" s="150"/>
      <c r="G653" s="150"/>
    </row>
    <row r="654" spans="1:7">
      <c r="A654" s="150"/>
      <c r="B654" s="150"/>
      <c r="C654" s="150"/>
      <c r="D654" s="150"/>
      <c r="E654" s="150"/>
      <c r="F654" s="150"/>
      <c r="G654" s="150"/>
    </row>
    <row r="655" spans="1:7">
      <c r="A655" s="150"/>
      <c r="B655" s="150"/>
      <c r="C655" s="150"/>
      <c r="D655" s="150"/>
      <c r="E655" s="150"/>
      <c r="F655" s="150"/>
      <c r="G655" s="150"/>
    </row>
    <row r="656" spans="1:7">
      <c r="A656" s="150"/>
      <c r="B656" s="150"/>
      <c r="C656" s="150"/>
      <c r="D656" s="150"/>
      <c r="E656" s="150"/>
      <c r="F656" s="150"/>
      <c r="G656" s="150"/>
    </row>
    <row r="657" spans="1:7" ht="31.5">
      <c r="A657" s="151" t="s">
        <v>107</v>
      </c>
      <c r="B657" s="151" t="s">
        <v>118</v>
      </c>
      <c r="C657" s="150"/>
      <c r="D657" s="150"/>
      <c r="E657" s="150"/>
      <c r="F657" s="150"/>
      <c r="G657" s="150"/>
    </row>
    <row r="658" spans="1:7">
      <c r="A658" s="150"/>
      <c r="B658" s="150"/>
      <c r="C658" s="150"/>
      <c r="D658" s="150"/>
      <c r="E658" s="150"/>
      <c r="F658" s="150"/>
      <c r="G658" s="150"/>
    </row>
    <row r="659" spans="1:7" ht="28.5">
      <c r="A659" s="152" t="s">
        <v>104</v>
      </c>
      <c r="B659" s="152" t="s">
        <v>105</v>
      </c>
      <c r="C659" s="152" t="s">
        <v>106</v>
      </c>
      <c r="D659" s="150"/>
      <c r="E659" s="150"/>
      <c r="F659" s="150"/>
      <c r="G659" s="150"/>
    </row>
    <row r="660" spans="1:7">
      <c r="A660" s="162">
        <v>41699</v>
      </c>
      <c r="B660" s="163">
        <f>SIMPRESS!Y23</f>
        <v>60.55</v>
      </c>
      <c r="C660" s="155">
        <f t="shared" ref="C660:C665" si="14">(B660/B661)-1</f>
        <v>-0.1499368243717536</v>
      </c>
      <c r="D660" s="150"/>
      <c r="E660" s="150"/>
      <c r="F660" s="150"/>
      <c r="G660" s="150"/>
    </row>
    <row r="661" spans="1:7">
      <c r="A661" s="156">
        <v>41671</v>
      </c>
      <c r="B661" s="167">
        <f>SIMPRESS!W23</f>
        <v>71.23</v>
      </c>
      <c r="C661" s="155">
        <f t="shared" si="14"/>
        <v>0.14205547538880881</v>
      </c>
      <c r="D661" s="150"/>
      <c r="E661" s="150"/>
      <c r="F661" s="150"/>
      <c r="G661" s="150"/>
    </row>
    <row r="662" spans="1:7">
      <c r="A662" s="153">
        <v>41640</v>
      </c>
      <c r="B662" s="81">
        <f>SIMPRESS!U23</f>
        <v>62.37</v>
      </c>
      <c r="C662" s="155">
        <f t="shared" si="14"/>
        <v>-0.15647822558831481</v>
      </c>
      <c r="D662" s="150"/>
      <c r="E662" s="150"/>
      <c r="F662" s="150"/>
      <c r="G662" s="150"/>
    </row>
    <row r="663" spans="1:7">
      <c r="A663" s="153">
        <v>41609</v>
      </c>
      <c r="B663" s="81">
        <f>SIMPRESS!S23</f>
        <v>73.94</v>
      </c>
      <c r="C663" s="155">
        <f t="shared" si="14"/>
        <v>-0.13287205347719011</v>
      </c>
      <c r="D663" s="150"/>
      <c r="E663" s="150"/>
      <c r="F663" s="150"/>
      <c r="G663" s="150"/>
    </row>
    <row r="664" spans="1:7">
      <c r="A664" s="153">
        <v>41579</v>
      </c>
      <c r="B664" s="81">
        <f>SIMPRESS!Q23</f>
        <v>85.27</v>
      </c>
      <c r="C664" s="155">
        <f t="shared" si="14"/>
        <v>0.18710845050814418</v>
      </c>
      <c r="D664" s="150"/>
      <c r="E664" s="150"/>
      <c r="F664" s="150"/>
      <c r="G664" s="150"/>
    </row>
    <row r="665" spans="1:7">
      <c r="A665" s="153">
        <v>41548</v>
      </c>
      <c r="B665" s="81">
        <f>SIMPRESS!O23</f>
        <v>71.83</v>
      </c>
      <c r="C665" s="155">
        <f t="shared" si="14"/>
        <v>9.048125094883841E-2</v>
      </c>
      <c r="D665" s="150"/>
      <c r="E665" s="150"/>
      <c r="F665" s="150"/>
      <c r="G665" s="150"/>
    </row>
    <row r="666" spans="1:7">
      <c r="A666" s="153">
        <v>41518</v>
      </c>
      <c r="B666" s="90">
        <f>SIMPRESS!M23</f>
        <v>65.87</v>
      </c>
      <c r="C666" s="154"/>
      <c r="D666" s="150"/>
      <c r="E666" s="150"/>
      <c r="F666" s="150"/>
      <c r="G666" s="150"/>
    </row>
    <row r="667" spans="1:7">
      <c r="A667" s="150"/>
      <c r="B667" s="150"/>
      <c r="C667" s="150"/>
      <c r="D667" s="150"/>
      <c r="E667" s="150"/>
      <c r="F667" s="150"/>
      <c r="G667" s="150"/>
    </row>
    <row r="668" spans="1:7">
      <c r="A668" s="150"/>
      <c r="B668" s="150"/>
      <c r="C668" s="150"/>
      <c r="D668" s="150"/>
      <c r="E668" s="150"/>
      <c r="F668" s="150"/>
      <c r="G668" s="150"/>
    </row>
    <row r="669" spans="1:7">
      <c r="A669" s="150"/>
      <c r="B669" s="150"/>
      <c r="C669" s="150"/>
      <c r="D669" s="150"/>
      <c r="E669" s="150"/>
      <c r="F669" s="150"/>
      <c r="G669" s="150"/>
    </row>
    <row r="670" spans="1:7">
      <c r="A670" s="150"/>
      <c r="B670" s="150"/>
      <c r="C670" s="150"/>
      <c r="D670" s="150"/>
      <c r="E670" s="150"/>
      <c r="F670" s="150"/>
      <c r="G670" s="150"/>
    </row>
    <row r="671" spans="1:7">
      <c r="A671" s="150"/>
      <c r="B671" s="150"/>
      <c r="C671" s="150"/>
      <c r="D671" s="150"/>
      <c r="E671" s="150"/>
      <c r="F671" s="150"/>
      <c r="G671" s="150"/>
    </row>
    <row r="672" spans="1:7">
      <c r="A672" s="150"/>
      <c r="B672" s="150"/>
      <c r="C672" s="150"/>
      <c r="D672" s="150"/>
      <c r="E672" s="150"/>
      <c r="F672" s="150"/>
      <c r="G672" s="150"/>
    </row>
    <row r="673" spans="1:7">
      <c r="A673" s="150"/>
      <c r="B673" s="150"/>
      <c r="C673" s="150"/>
      <c r="D673" s="150"/>
      <c r="E673" s="150"/>
      <c r="F673" s="150"/>
      <c r="G673" s="150"/>
    </row>
    <row r="674" spans="1:7">
      <c r="A674" s="150"/>
      <c r="B674" s="150"/>
      <c r="C674" s="150"/>
      <c r="D674" s="150"/>
      <c r="E674" s="150"/>
      <c r="F674" s="150"/>
      <c r="G674" s="150"/>
    </row>
    <row r="675" spans="1:7">
      <c r="A675" s="150"/>
      <c r="B675" s="150"/>
      <c r="C675" s="150"/>
      <c r="D675" s="150"/>
      <c r="E675" s="150"/>
      <c r="F675" s="150"/>
      <c r="G675" s="150"/>
    </row>
    <row r="676" spans="1:7">
      <c r="A676" s="150"/>
      <c r="B676" s="150"/>
      <c r="C676" s="150"/>
      <c r="D676" s="150"/>
      <c r="E676" s="150"/>
      <c r="F676" s="150"/>
      <c r="G676" s="150"/>
    </row>
    <row r="677" spans="1:7">
      <c r="A677" s="150"/>
      <c r="B677" s="150"/>
      <c r="C677" s="150"/>
      <c r="D677" s="150"/>
      <c r="E677" s="150"/>
      <c r="F677" s="150"/>
      <c r="G677" s="150"/>
    </row>
    <row r="678" spans="1:7">
      <c r="A678" s="150"/>
      <c r="B678" s="150"/>
      <c r="C678" s="150"/>
      <c r="D678" s="150"/>
      <c r="E678" s="150"/>
      <c r="F678" s="150"/>
      <c r="G678" s="150"/>
    </row>
    <row r="679" spans="1:7">
      <c r="A679" s="150"/>
      <c r="B679" s="150"/>
      <c r="C679" s="150"/>
      <c r="D679" s="150"/>
      <c r="E679" s="150"/>
      <c r="F679" s="150"/>
      <c r="G679" s="150"/>
    </row>
    <row r="680" spans="1:7">
      <c r="A680" s="150"/>
      <c r="B680" s="150"/>
      <c r="C680" s="150"/>
      <c r="D680" s="150"/>
      <c r="E680" s="150"/>
      <c r="F680" s="150"/>
      <c r="G680" s="150"/>
    </row>
    <row r="681" spans="1:7">
      <c r="A681" s="150"/>
      <c r="B681" s="150"/>
      <c r="C681" s="150"/>
      <c r="D681" s="150"/>
      <c r="E681" s="150"/>
      <c r="F681" s="150"/>
      <c r="G681" s="150"/>
    </row>
    <row r="682" spans="1:7">
      <c r="A682" s="150"/>
      <c r="B682" s="150"/>
      <c r="C682" s="150"/>
      <c r="D682" s="150"/>
      <c r="E682" s="150"/>
      <c r="F682" s="150"/>
      <c r="G682" s="150"/>
    </row>
    <row r="683" spans="1:7">
      <c r="A683" s="150"/>
      <c r="B683" s="150"/>
      <c r="C683" s="150"/>
      <c r="D683" s="150"/>
      <c r="E683" s="150"/>
      <c r="F683" s="150"/>
      <c r="G683" s="150"/>
    </row>
    <row r="684" spans="1:7">
      <c r="A684" s="150"/>
      <c r="B684" s="150"/>
      <c r="C684" s="150"/>
      <c r="D684" s="150"/>
      <c r="E684" s="150"/>
      <c r="F684" s="150"/>
      <c r="G684" s="150"/>
    </row>
    <row r="685" spans="1:7">
      <c r="A685" s="150"/>
      <c r="B685" s="150"/>
      <c r="C685" s="150"/>
      <c r="D685" s="150"/>
      <c r="E685" s="150"/>
      <c r="F685" s="150"/>
      <c r="G685" s="150"/>
    </row>
    <row r="686" spans="1:7">
      <c r="A686" s="150"/>
      <c r="B686" s="150"/>
      <c r="C686" s="150"/>
      <c r="D686" s="150"/>
      <c r="E686" s="150"/>
      <c r="F686" s="150"/>
      <c r="G686" s="150"/>
    </row>
    <row r="687" spans="1:7">
      <c r="A687" s="150"/>
      <c r="B687" s="150"/>
      <c r="C687" s="150"/>
      <c r="D687" s="150"/>
      <c r="E687" s="150"/>
      <c r="F687" s="150"/>
      <c r="G687" s="150"/>
    </row>
    <row r="688" spans="1:7">
      <c r="A688" s="150"/>
      <c r="B688" s="150"/>
      <c r="C688" s="150"/>
      <c r="D688" s="150"/>
      <c r="E688" s="150"/>
      <c r="F688" s="150"/>
      <c r="G688" s="150"/>
    </row>
    <row r="689" spans="1:7">
      <c r="A689" s="150"/>
      <c r="B689" s="150"/>
      <c r="C689" s="150"/>
      <c r="D689" s="150"/>
      <c r="E689" s="150"/>
      <c r="F689" s="150"/>
      <c r="G689" s="150"/>
    </row>
    <row r="690" spans="1:7">
      <c r="A690" s="150" t="s">
        <v>109</v>
      </c>
      <c r="B690" s="150"/>
      <c r="C690" s="150"/>
      <c r="D690" s="150"/>
      <c r="E690" s="150"/>
      <c r="F690" s="150"/>
      <c r="G690" s="150"/>
    </row>
    <row r="691" spans="1:7">
      <c r="A691" s="150"/>
      <c r="B691" s="150"/>
      <c r="C691" s="150"/>
      <c r="D691" s="150"/>
      <c r="E691" s="150"/>
      <c r="F691" s="150"/>
      <c r="G691" s="150"/>
    </row>
    <row r="692" spans="1:7">
      <c r="A692" s="150"/>
      <c r="B692" s="150"/>
      <c r="C692" s="150"/>
      <c r="D692" s="150"/>
      <c r="E692" s="150"/>
      <c r="F692" s="150"/>
      <c r="G692" s="150"/>
    </row>
    <row r="693" spans="1:7">
      <c r="A693" s="150"/>
      <c r="B693" s="150"/>
      <c r="C693" s="150"/>
      <c r="D693" s="150"/>
      <c r="E693" s="150"/>
      <c r="F693" s="150"/>
      <c r="G693" s="150"/>
    </row>
    <row r="694" spans="1:7">
      <c r="A694" s="150"/>
      <c r="B694" s="150"/>
      <c r="C694" s="150"/>
      <c r="D694" s="150"/>
      <c r="E694" s="150"/>
      <c r="F694" s="150"/>
      <c r="G694" s="150"/>
    </row>
    <row r="695" spans="1:7">
      <c r="A695" s="150"/>
      <c r="B695" s="150"/>
      <c r="C695" s="150"/>
      <c r="D695" s="150"/>
      <c r="E695" s="150"/>
      <c r="F695" s="150"/>
      <c r="G695" s="150"/>
    </row>
    <row r="696" spans="1:7">
      <c r="A696" s="150" t="s">
        <v>110</v>
      </c>
      <c r="B696" s="150"/>
      <c r="C696" s="150"/>
      <c r="D696" s="150"/>
      <c r="E696" s="150"/>
      <c r="F696" s="150"/>
      <c r="G696" s="150"/>
    </row>
    <row r="697" spans="1:7">
      <c r="A697" s="150"/>
      <c r="B697" s="150"/>
      <c r="C697" s="150"/>
      <c r="D697" s="150"/>
      <c r="E697" s="150"/>
      <c r="F697" s="150"/>
      <c r="G697" s="150"/>
    </row>
    <row r="698" spans="1:7">
      <c r="A698" s="150"/>
      <c r="B698" s="150"/>
      <c r="C698" s="150"/>
      <c r="D698" s="150"/>
      <c r="E698" s="150"/>
      <c r="F698" s="150"/>
      <c r="G698" s="150"/>
    </row>
    <row r="699" spans="1:7">
      <c r="A699" s="150"/>
      <c r="B699" s="150"/>
      <c r="C699" s="150"/>
      <c r="D699" s="150"/>
      <c r="E699" s="150"/>
      <c r="F699" s="150"/>
      <c r="G699" s="150"/>
    </row>
    <row r="700" spans="1:7">
      <c r="A700" s="150"/>
      <c r="B700" s="150"/>
      <c r="C700" s="150"/>
      <c r="D700" s="150"/>
      <c r="E700" s="150"/>
      <c r="F700" s="150"/>
      <c r="G700" s="150"/>
    </row>
    <row r="701" spans="1:7">
      <c r="A701" s="150" t="s">
        <v>111</v>
      </c>
      <c r="B701" s="150"/>
      <c r="C701" s="150"/>
      <c r="D701" s="150"/>
      <c r="E701" s="150"/>
      <c r="F701" s="150"/>
      <c r="G701" s="150"/>
    </row>
    <row r="702" spans="1:7">
      <c r="A702" s="150"/>
      <c r="B702" s="150"/>
      <c r="C702" s="150"/>
      <c r="D702" s="150"/>
      <c r="E702" s="150"/>
      <c r="F702" s="150"/>
      <c r="G702" s="150"/>
    </row>
    <row r="703" spans="1:7">
      <c r="A703" s="150"/>
      <c r="B703" s="150"/>
      <c r="C703" s="150"/>
      <c r="D703" s="150"/>
      <c r="E703" s="150"/>
      <c r="F703" s="150"/>
      <c r="G703" s="150"/>
    </row>
    <row r="704" spans="1:7">
      <c r="A704" s="150"/>
      <c r="B704" s="150"/>
      <c r="C704" s="150"/>
      <c r="D704" s="150"/>
      <c r="E704" s="150"/>
      <c r="F704" s="150"/>
      <c r="G704" s="150"/>
    </row>
    <row r="705" spans="1:7" ht="31.5">
      <c r="A705" s="151" t="s">
        <v>107</v>
      </c>
      <c r="B705" s="151" t="s">
        <v>20</v>
      </c>
      <c r="C705" s="150"/>
      <c r="D705" s="150"/>
      <c r="E705" s="150"/>
      <c r="F705" s="150"/>
      <c r="G705" s="150"/>
    </row>
    <row r="706" spans="1:7">
      <c r="A706" s="150"/>
      <c r="B706" s="150"/>
      <c r="C706" s="150"/>
      <c r="D706" s="150"/>
      <c r="E706" s="150"/>
      <c r="F706" s="150"/>
      <c r="G706" s="150"/>
    </row>
    <row r="707" spans="1:7" ht="28.5">
      <c r="A707" s="152" t="s">
        <v>104</v>
      </c>
      <c r="B707" s="152" t="s">
        <v>105</v>
      </c>
      <c r="C707" s="152" t="s">
        <v>106</v>
      </c>
      <c r="D707" s="150"/>
      <c r="E707" s="150"/>
      <c r="F707" s="150"/>
      <c r="G707" s="150"/>
    </row>
    <row r="708" spans="1:7">
      <c r="A708" s="162">
        <v>41699</v>
      </c>
      <c r="B708" s="163">
        <f>SIMPRESS!Z24</f>
        <v>333.98</v>
      </c>
      <c r="C708" s="155">
        <f t="shared" ref="C708:C713" si="15">(B708/B709)-1</f>
        <v>-0.26270475517682901</v>
      </c>
      <c r="D708" s="150"/>
      <c r="E708" s="150"/>
      <c r="F708" s="150"/>
      <c r="G708" s="150"/>
    </row>
    <row r="709" spans="1:7">
      <c r="A709" s="156">
        <v>41671</v>
      </c>
      <c r="B709" s="167">
        <f>SIMPRESS!X24</f>
        <v>452.98</v>
      </c>
      <c r="C709" s="155">
        <f t="shared" si="15"/>
        <v>0.39537319409789617</v>
      </c>
      <c r="D709" s="150"/>
      <c r="E709" s="150"/>
      <c r="F709" s="150"/>
      <c r="G709" s="150"/>
    </row>
    <row r="710" spans="1:7">
      <c r="A710" s="153">
        <v>41640</v>
      </c>
      <c r="B710" s="81">
        <f>SIMPRESS!V24</f>
        <v>324.63</v>
      </c>
      <c r="C710" s="155">
        <f t="shared" si="15"/>
        <v>-5.3446466060182107E-2</v>
      </c>
      <c r="D710" s="150"/>
      <c r="E710" s="150"/>
      <c r="F710" s="150"/>
      <c r="G710" s="150"/>
    </row>
    <row r="711" spans="1:7">
      <c r="A711" s="153">
        <v>41609</v>
      </c>
      <c r="B711" s="81">
        <f>SIMPRESS!T24</f>
        <v>342.96000000000004</v>
      </c>
      <c r="C711" s="155">
        <f t="shared" si="15"/>
        <v>-8.7216884464908273E-2</v>
      </c>
      <c r="D711" s="150"/>
      <c r="E711" s="150"/>
      <c r="F711" s="150"/>
      <c r="G711" s="150"/>
    </row>
    <row r="712" spans="1:7">
      <c r="A712" s="153">
        <v>41579</v>
      </c>
      <c r="B712" s="81">
        <f>SIMPRESS!R24</f>
        <v>375.73</v>
      </c>
      <c r="C712" s="155">
        <f t="shared" si="15"/>
        <v>-1.152298018994502E-2</v>
      </c>
      <c r="D712" s="150"/>
      <c r="E712" s="150"/>
      <c r="F712" s="150"/>
      <c r="G712" s="150"/>
    </row>
    <row r="713" spans="1:7">
      <c r="A713" s="153">
        <v>41548</v>
      </c>
      <c r="B713" s="81">
        <f>SIMPRESS!P24</f>
        <v>380.11</v>
      </c>
      <c r="C713" s="155">
        <f t="shared" si="15"/>
        <v>0.24393755931537786</v>
      </c>
      <c r="D713" s="150"/>
      <c r="E713" s="150"/>
      <c r="F713" s="150"/>
      <c r="G713" s="150"/>
    </row>
    <row r="714" spans="1:7">
      <c r="A714" s="153">
        <v>41518</v>
      </c>
      <c r="B714" s="90">
        <f>SIMPRESS!N24</f>
        <v>305.57</v>
      </c>
      <c r="C714" s="154"/>
      <c r="D714" s="150"/>
      <c r="E714" s="150"/>
      <c r="F714" s="150"/>
      <c r="G714" s="150"/>
    </row>
    <row r="715" spans="1:7">
      <c r="A715" s="150"/>
      <c r="B715" s="150"/>
      <c r="C715" s="150"/>
      <c r="D715" s="150"/>
      <c r="E715" s="150"/>
      <c r="F715" s="150"/>
      <c r="G715" s="150"/>
    </row>
    <row r="716" spans="1:7">
      <c r="A716" s="150"/>
      <c r="B716" s="150"/>
      <c r="C716" s="150"/>
      <c r="D716" s="150"/>
      <c r="E716" s="150"/>
      <c r="F716" s="150"/>
      <c r="G716" s="150"/>
    </row>
    <row r="717" spans="1:7">
      <c r="A717" s="150"/>
      <c r="B717" s="150"/>
      <c r="C717" s="150"/>
      <c r="D717" s="150"/>
      <c r="E717" s="150"/>
      <c r="F717" s="150"/>
      <c r="G717" s="150"/>
    </row>
    <row r="718" spans="1:7">
      <c r="A718" s="150"/>
      <c r="B718" s="150"/>
      <c r="C718" s="150"/>
      <c r="D718" s="150"/>
      <c r="E718" s="150"/>
      <c r="F718" s="150"/>
      <c r="G718" s="150"/>
    </row>
    <row r="719" spans="1:7">
      <c r="A719" s="150"/>
      <c r="B719" s="150"/>
      <c r="C719" s="150"/>
      <c r="D719" s="150"/>
      <c r="E719" s="150"/>
      <c r="F719" s="150"/>
      <c r="G719" s="150"/>
    </row>
    <row r="720" spans="1:7">
      <c r="A720" s="150"/>
      <c r="B720" s="150"/>
      <c r="C720" s="150"/>
      <c r="D720" s="150"/>
      <c r="E720" s="150"/>
      <c r="F720" s="150"/>
      <c r="G720" s="150"/>
    </row>
    <row r="721" spans="1:7">
      <c r="A721" s="150"/>
      <c r="B721" s="150"/>
      <c r="C721" s="150"/>
      <c r="D721" s="150"/>
      <c r="E721" s="150"/>
      <c r="F721" s="150"/>
      <c r="G721" s="150"/>
    </row>
    <row r="722" spans="1:7">
      <c r="A722" s="150"/>
      <c r="B722" s="150"/>
      <c r="C722" s="150"/>
      <c r="D722" s="150"/>
      <c r="E722" s="150"/>
      <c r="F722" s="150"/>
      <c r="G722" s="150"/>
    </row>
    <row r="723" spans="1:7">
      <c r="A723" s="150"/>
      <c r="B723" s="150"/>
      <c r="C723" s="150"/>
      <c r="D723" s="150"/>
      <c r="E723" s="150"/>
      <c r="F723" s="150"/>
      <c r="G723" s="150"/>
    </row>
    <row r="724" spans="1:7">
      <c r="A724" s="150"/>
      <c r="B724" s="150"/>
      <c r="C724" s="150"/>
      <c r="D724" s="150"/>
      <c r="E724" s="150"/>
      <c r="F724" s="150"/>
      <c r="G724" s="150"/>
    </row>
    <row r="725" spans="1:7">
      <c r="A725" s="150"/>
      <c r="B725" s="150"/>
      <c r="C725" s="150"/>
      <c r="D725" s="150"/>
      <c r="E725" s="150"/>
      <c r="F725" s="150"/>
      <c r="G725" s="150"/>
    </row>
    <row r="726" spans="1:7">
      <c r="A726" s="150"/>
      <c r="B726" s="150"/>
      <c r="C726" s="150"/>
      <c r="D726" s="150"/>
      <c r="E726" s="150"/>
      <c r="F726" s="150"/>
      <c r="G726" s="150"/>
    </row>
    <row r="727" spans="1:7">
      <c r="A727" s="150"/>
      <c r="B727" s="150"/>
      <c r="C727" s="150"/>
      <c r="D727" s="150"/>
      <c r="E727" s="150"/>
      <c r="F727" s="150"/>
      <c r="G727" s="150"/>
    </row>
    <row r="728" spans="1:7">
      <c r="A728" s="150"/>
      <c r="B728" s="150"/>
      <c r="C728" s="150"/>
      <c r="D728" s="150"/>
      <c r="E728" s="150"/>
      <c r="F728" s="150"/>
      <c r="G728" s="150"/>
    </row>
    <row r="729" spans="1:7">
      <c r="A729" s="150"/>
      <c r="B729" s="150"/>
      <c r="C729" s="150"/>
      <c r="D729" s="150"/>
      <c r="E729" s="150"/>
      <c r="F729" s="150"/>
      <c r="G729" s="150"/>
    </row>
    <row r="730" spans="1:7">
      <c r="A730" s="150"/>
      <c r="B730" s="150"/>
      <c r="C730" s="150"/>
      <c r="D730" s="150"/>
      <c r="E730" s="150"/>
      <c r="F730" s="150"/>
      <c r="G730" s="150"/>
    </row>
    <row r="731" spans="1:7">
      <c r="A731" s="150"/>
      <c r="B731" s="150"/>
      <c r="C731" s="150"/>
      <c r="D731" s="150"/>
      <c r="E731" s="150"/>
      <c r="F731" s="150"/>
      <c r="G731" s="150"/>
    </row>
    <row r="732" spans="1:7">
      <c r="A732" s="150"/>
      <c r="B732" s="150"/>
      <c r="C732" s="150"/>
      <c r="D732" s="150"/>
      <c r="E732" s="150"/>
      <c r="F732" s="150"/>
      <c r="G732" s="150"/>
    </row>
    <row r="733" spans="1:7">
      <c r="A733" s="150"/>
      <c r="B733" s="150"/>
      <c r="C733" s="150"/>
      <c r="D733" s="150"/>
      <c r="E733" s="150"/>
      <c r="F733" s="150"/>
      <c r="G733" s="150"/>
    </row>
    <row r="734" spans="1:7">
      <c r="A734" s="150"/>
      <c r="B734" s="150"/>
      <c r="C734" s="150"/>
      <c r="D734" s="150"/>
      <c r="E734" s="150"/>
      <c r="F734" s="150"/>
      <c r="G734" s="150"/>
    </row>
    <row r="735" spans="1:7">
      <c r="A735" s="150"/>
      <c r="B735" s="150"/>
      <c r="C735" s="150"/>
      <c r="D735" s="150"/>
      <c r="E735" s="150"/>
      <c r="F735" s="150"/>
      <c r="G735" s="150"/>
    </row>
    <row r="736" spans="1:7">
      <c r="A736" s="150" t="s">
        <v>109</v>
      </c>
      <c r="B736" s="150"/>
      <c r="C736" s="150"/>
      <c r="D736" s="150"/>
      <c r="E736" s="150"/>
      <c r="F736" s="150"/>
      <c r="G736" s="150"/>
    </row>
    <row r="737" spans="1:7">
      <c r="A737" s="150"/>
      <c r="B737" s="150"/>
      <c r="C737" s="150"/>
      <c r="D737" s="150"/>
      <c r="E737" s="150"/>
      <c r="F737" s="150"/>
      <c r="G737" s="150"/>
    </row>
    <row r="738" spans="1:7">
      <c r="A738" s="150"/>
      <c r="B738" s="150"/>
      <c r="C738" s="150"/>
      <c r="D738" s="150"/>
      <c r="E738" s="150"/>
      <c r="F738" s="150"/>
      <c r="G738" s="150"/>
    </row>
    <row r="739" spans="1:7">
      <c r="A739" s="150"/>
      <c r="B739" s="150"/>
      <c r="C739" s="150"/>
      <c r="D739" s="150"/>
      <c r="E739" s="150"/>
      <c r="F739" s="150"/>
      <c r="G739" s="150"/>
    </row>
    <row r="740" spans="1:7">
      <c r="A740" s="150"/>
      <c r="B740" s="150"/>
      <c r="C740" s="150"/>
      <c r="D740" s="150"/>
      <c r="E740" s="150"/>
      <c r="F740" s="150"/>
      <c r="G740" s="150"/>
    </row>
    <row r="741" spans="1:7">
      <c r="A741" s="150"/>
      <c r="B741" s="150"/>
      <c r="C741" s="150"/>
      <c r="D741" s="150"/>
      <c r="E741" s="150"/>
      <c r="F741" s="150"/>
      <c r="G741" s="150"/>
    </row>
    <row r="742" spans="1:7">
      <c r="A742" s="150" t="s">
        <v>110</v>
      </c>
      <c r="B742" s="150"/>
      <c r="C742" s="150"/>
      <c r="D742" s="150"/>
      <c r="E742" s="150"/>
      <c r="F742" s="150"/>
      <c r="G742" s="150"/>
    </row>
    <row r="743" spans="1:7">
      <c r="A743" s="150"/>
      <c r="B743" s="150"/>
      <c r="C743" s="150"/>
      <c r="D743" s="150"/>
      <c r="E743" s="150"/>
      <c r="F743" s="150"/>
      <c r="G743" s="150"/>
    </row>
    <row r="744" spans="1:7">
      <c r="A744" s="150"/>
      <c r="B744" s="150"/>
      <c r="C744" s="150"/>
      <c r="D744" s="150"/>
      <c r="E744" s="150"/>
      <c r="F744" s="150"/>
      <c r="G744" s="150"/>
    </row>
    <row r="745" spans="1:7">
      <c r="A745" s="150"/>
      <c r="B745" s="150"/>
      <c r="C745" s="150"/>
      <c r="D745" s="150"/>
      <c r="E745" s="150"/>
      <c r="F745" s="150"/>
      <c r="G745" s="150"/>
    </row>
    <row r="746" spans="1:7">
      <c r="A746" s="150"/>
      <c r="B746" s="150"/>
      <c r="C746" s="150"/>
      <c r="D746" s="150"/>
      <c r="E746" s="150"/>
      <c r="F746" s="150"/>
      <c r="G746" s="150"/>
    </row>
    <row r="747" spans="1:7">
      <c r="A747" s="150" t="s">
        <v>111</v>
      </c>
      <c r="B747" s="150"/>
      <c r="C747" s="150"/>
      <c r="D747" s="150"/>
      <c r="E747" s="150"/>
      <c r="F747" s="150"/>
      <c r="G747" s="150"/>
    </row>
    <row r="748" spans="1:7">
      <c r="A748" s="150"/>
      <c r="B748" s="150"/>
      <c r="C748" s="150"/>
      <c r="D748" s="150"/>
      <c r="E748" s="150"/>
      <c r="F748" s="150"/>
      <c r="G748" s="150"/>
    </row>
    <row r="749" spans="1:7">
      <c r="A749" s="150"/>
      <c r="B749" s="150"/>
      <c r="C749" s="150"/>
      <c r="D749" s="150"/>
      <c r="E749" s="150"/>
      <c r="F749" s="150"/>
      <c r="G749" s="150"/>
    </row>
    <row r="750" spans="1:7">
      <c r="A750" s="150"/>
      <c r="B750" s="150"/>
      <c r="C750" s="150"/>
      <c r="D750" s="150"/>
      <c r="E750" s="150"/>
      <c r="F750" s="150"/>
      <c r="G750" s="150"/>
    </row>
    <row r="751" spans="1:7">
      <c r="A751" s="150"/>
      <c r="B751" s="150"/>
      <c r="C751" s="150"/>
      <c r="D751" s="150"/>
      <c r="E751" s="150"/>
      <c r="F751" s="150"/>
      <c r="G751" s="150"/>
    </row>
    <row r="752" spans="1:7">
      <c r="A752" s="150"/>
      <c r="B752" s="150"/>
      <c r="C752" s="150"/>
      <c r="D752" s="150"/>
      <c r="E752" s="150"/>
      <c r="F752" s="150"/>
      <c r="G752" s="150"/>
    </row>
    <row r="753" spans="1:7" ht="31.5">
      <c r="A753" s="151" t="s">
        <v>107</v>
      </c>
      <c r="B753" s="151" t="s">
        <v>119</v>
      </c>
      <c r="C753" s="150"/>
      <c r="D753" s="150"/>
      <c r="E753" s="150"/>
      <c r="F753" s="150"/>
      <c r="G753" s="150"/>
    </row>
    <row r="754" spans="1:7">
      <c r="A754" s="150"/>
      <c r="B754" s="150"/>
      <c r="C754" s="150"/>
      <c r="D754" s="150"/>
      <c r="E754" s="150"/>
      <c r="F754" s="150"/>
      <c r="G754" s="150"/>
    </row>
    <row r="755" spans="1:7" ht="28.5">
      <c r="A755" s="152" t="s">
        <v>104</v>
      </c>
      <c r="B755" s="152" t="s">
        <v>105</v>
      </c>
      <c r="C755" s="152" t="s">
        <v>106</v>
      </c>
      <c r="D755" s="150"/>
      <c r="E755" s="150"/>
      <c r="F755" s="150"/>
      <c r="G755" s="150"/>
    </row>
    <row r="756" spans="1:7">
      <c r="A756" s="162">
        <v>41699</v>
      </c>
      <c r="B756" s="163">
        <f>SIMPRESS!Y26</f>
        <v>156.88999999999999</v>
      </c>
      <c r="C756" s="155">
        <f t="shared" ref="C756:C761" si="16">(B756/B757)-1</f>
        <v>1.9958392926797464E-2</v>
      </c>
      <c r="D756" s="150"/>
      <c r="E756" s="150"/>
      <c r="F756" s="150"/>
      <c r="G756" s="150"/>
    </row>
    <row r="757" spans="1:7">
      <c r="A757" s="156">
        <v>41671</v>
      </c>
      <c r="B757" s="167">
        <f>SIMPRESS!W26</f>
        <v>153.82</v>
      </c>
      <c r="C757" s="155">
        <f t="shared" si="16"/>
        <v>9.3170350366000854E-2</v>
      </c>
      <c r="D757" s="150"/>
      <c r="E757" s="150"/>
      <c r="F757" s="150"/>
      <c r="G757" s="150"/>
    </row>
    <row r="758" spans="1:7">
      <c r="A758" s="153">
        <v>41640</v>
      </c>
      <c r="B758" s="81">
        <f>SIMPRESS!U26</f>
        <v>140.71</v>
      </c>
      <c r="C758" s="155">
        <f t="shared" si="16"/>
        <v>-1.0617353396146778E-2</v>
      </c>
      <c r="D758" s="150"/>
      <c r="E758" s="150"/>
      <c r="F758" s="150"/>
      <c r="G758" s="150"/>
    </row>
    <row r="759" spans="1:7">
      <c r="A759" s="153">
        <v>41609</v>
      </c>
      <c r="B759" s="81">
        <f>SIMPRESS!S26</f>
        <v>142.22</v>
      </c>
      <c r="C759" s="155">
        <f t="shared" si="16"/>
        <v>-3.3962776796630845E-2</v>
      </c>
      <c r="D759" s="150"/>
      <c r="E759" s="150"/>
      <c r="F759" s="150"/>
      <c r="G759" s="150"/>
    </row>
    <row r="760" spans="1:7">
      <c r="A760" s="153">
        <v>41579</v>
      </c>
      <c r="B760" s="81">
        <f>SIMPRESS!Q26</f>
        <v>147.22</v>
      </c>
      <c r="C760" s="155">
        <f t="shared" si="16"/>
        <v>-9.952925353059805E-3</v>
      </c>
      <c r="D760" s="150"/>
      <c r="E760" s="150"/>
      <c r="F760" s="150"/>
      <c r="G760" s="150"/>
    </row>
    <row r="761" spans="1:7">
      <c r="A761" s="153">
        <v>41548</v>
      </c>
      <c r="B761" s="81">
        <f>SIMPRESS!O26</f>
        <v>148.69999999999999</v>
      </c>
      <c r="C761" s="155">
        <f t="shared" si="16"/>
        <v>-2.009884678747953E-2</v>
      </c>
      <c r="D761" s="150"/>
      <c r="E761" s="150"/>
      <c r="F761" s="150"/>
      <c r="G761" s="150"/>
    </row>
    <row r="762" spans="1:7">
      <c r="A762" s="153">
        <v>41518</v>
      </c>
      <c r="B762" s="90">
        <f>SIMPRESS!M26</f>
        <v>151.75</v>
      </c>
      <c r="C762" s="154"/>
      <c r="D762" s="150"/>
      <c r="E762" s="150"/>
      <c r="F762" s="150"/>
      <c r="G762" s="150"/>
    </row>
    <row r="763" spans="1:7">
      <c r="A763" s="150"/>
      <c r="B763" s="150"/>
      <c r="C763" s="150"/>
      <c r="D763" s="150"/>
      <c r="E763" s="150"/>
      <c r="F763" s="150"/>
      <c r="G763" s="150"/>
    </row>
    <row r="764" spans="1:7">
      <c r="A764" s="150"/>
      <c r="B764" s="150"/>
      <c r="C764" s="150"/>
      <c r="D764" s="150"/>
      <c r="E764" s="150"/>
      <c r="F764" s="150"/>
      <c r="G764" s="150"/>
    </row>
    <row r="765" spans="1:7">
      <c r="A765" s="150"/>
      <c r="B765" s="150"/>
      <c r="C765" s="150"/>
      <c r="D765" s="150"/>
      <c r="E765" s="150"/>
      <c r="F765" s="150"/>
      <c r="G765" s="150"/>
    </row>
    <row r="766" spans="1:7">
      <c r="A766" s="150"/>
      <c r="B766" s="150"/>
      <c r="C766" s="150"/>
      <c r="D766" s="150"/>
      <c r="E766" s="150"/>
      <c r="F766" s="150"/>
      <c r="G766" s="150"/>
    </row>
    <row r="767" spans="1:7">
      <c r="A767" s="150"/>
      <c r="B767" s="150"/>
      <c r="C767" s="150"/>
      <c r="D767" s="150"/>
      <c r="E767" s="150"/>
      <c r="F767" s="150"/>
      <c r="G767" s="150"/>
    </row>
    <row r="768" spans="1:7">
      <c r="A768" s="150"/>
      <c r="B768" s="150"/>
      <c r="C768" s="150"/>
      <c r="D768" s="150"/>
      <c r="E768" s="150"/>
      <c r="F768" s="150"/>
      <c r="G768" s="150"/>
    </row>
    <row r="769" spans="1:7">
      <c r="A769" s="150"/>
      <c r="B769" s="150"/>
      <c r="C769" s="150"/>
      <c r="D769" s="150"/>
      <c r="E769" s="150"/>
      <c r="F769" s="150"/>
      <c r="G769" s="150"/>
    </row>
    <row r="770" spans="1:7">
      <c r="A770" s="150"/>
      <c r="B770" s="150"/>
      <c r="C770" s="150"/>
      <c r="D770" s="150"/>
      <c r="E770" s="150"/>
      <c r="F770" s="150"/>
      <c r="G770" s="150"/>
    </row>
    <row r="771" spans="1:7">
      <c r="A771" s="150"/>
      <c r="B771" s="150"/>
      <c r="C771" s="150"/>
      <c r="D771" s="150"/>
      <c r="E771" s="150"/>
      <c r="F771" s="150"/>
      <c r="G771" s="150"/>
    </row>
    <row r="772" spans="1:7">
      <c r="A772" s="150"/>
      <c r="B772" s="150"/>
      <c r="C772" s="150"/>
      <c r="D772" s="150"/>
      <c r="E772" s="150"/>
      <c r="F772" s="150"/>
      <c r="G772" s="150"/>
    </row>
    <row r="773" spans="1:7">
      <c r="A773" s="150"/>
      <c r="B773" s="150"/>
      <c r="C773" s="150"/>
      <c r="D773" s="150"/>
      <c r="E773" s="150"/>
      <c r="F773" s="150"/>
      <c r="G773" s="150"/>
    </row>
    <row r="774" spans="1:7">
      <c r="A774" s="150"/>
      <c r="B774" s="150"/>
      <c r="C774" s="150"/>
      <c r="D774" s="150"/>
      <c r="E774" s="150"/>
      <c r="F774" s="150"/>
      <c r="G774" s="150"/>
    </row>
    <row r="775" spans="1:7">
      <c r="A775" s="150"/>
      <c r="B775" s="150"/>
      <c r="C775" s="150"/>
      <c r="D775" s="150"/>
      <c r="E775" s="150"/>
      <c r="F775" s="150"/>
      <c r="G775" s="150"/>
    </row>
    <row r="776" spans="1:7">
      <c r="A776" s="150"/>
      <c r="B776" s="150"/>
      <c r="C776" s="150"/>
      <c r="D776" s="150"/>
      <c r="E776" s="150"/>
      <c r="F776" s="150"/>
      <c r="G776" s="150"/>
    </row>
    <row r="777" spans="1:7">
      <c r="A777" s="150"/>
      <c r="B777" s="150"/>
      <c r="C777" s="150"/>
      <c r="D777" s="150"/>
      <c r="E777" s="150"/>
      <c r="F777" s="150"/>
      <c r="G777" s="150"/>
    </row>
    <row r="778" spans="1:7">
      <c r="A778" s="150"/>
      <c r="B778" s="150"/>
      <c r="C778" s="150"/>
      <c r="D778" s="150"/>
      <c r="E778" s="150"/>
      <c r="F778" s="150"/>
      <c r="G778" s="150"/>
    </row>
    <row r="779" spans="1:7">
      <c r="A779" s="150"/>
      <c r="B779" s="150"/>
      <c r="C779" s="150"/>
      <c r="D779" s="150"/>
      <c r="E779" s="150"/>
      <c r="F779" s="150"/>
      <c r="G779" s="150"/>
    </row>
    <row r="780" spans="1:7">
      <c r="A780" s="150"/>
      <c r="B780" s="150"/>
      <c r="C780" s="150"/>
      <c r="D780" s="150"/>
      <c r="E780" s="150"/>
      <c r="F780" s="150"/>
      <c r="G780" s="150"/>
    </row>
    <row r="781" spans="1:7">
      <c r="A781" s="150"/>
      <c r="B781" s="150"/>
      <c r="C781" s="150"/>
      <c r="D781" s="150"/>
      <c r="E781" s="150"/>
      <c r="F781" s="150"/>
      <c r="G781" s="150"/>
    </row>
    <row r="782" spans="1:7">
      <c r="A782" s="150"/>
      <c r="B782" s="150"/>
      <c r="C782" s="150"/>
      <c r="D782" s="150"/>
      <c r="E782" s="150"/>
      <c r="F782" s="150"/>
      <c r="G782" s="150"/>
    </row>
    <row r="783" spans="1:7">
      <c r="A783" s="150" t="s">
        <v>109</v>
      </c>
      <c r="B783" s="150"/>
      <c r="C783" s="150"/>
      <c r="D783" s="150"/>
      <c r="E783" s="150"/>
      <c r="F783" s="150"/>
      <c r="G783" s="150"/>
    </row>
    <row r="784" spans="1:7">
      <c r="A784" s="150"/>
      <c r="B784" s="150"/>
      <c r="C784" s="150"/>
      <c r="D784" s="150"/>
      <c r="E784" s="150"/>
      <c r="F784" s="150"/>
      <c r="G784" s="150"/>
    </row>
    <row r="785" spans="1:7">
      <c r="A785" s="150"/>
      <c r="B785" s="150"/>
      <c r="C785" s="150"/>
      <c r="D785" s="150"/>
      <c r="E785" s="150"/>
      <c r="F785" s="150"/>
      <c r="G785" s="150"/>
    </row>
    <row r="786" spans="1:7">
      <c r="A786" s="150"/>
      <c r="B786" s="150"/>
      <c r="C786" s="150"/>
      <c r="D786" s="150"/>
      <c r="E786" s="150"/>
      <c r="F786" s="150"/>
      <c r="G786" s="150"/>
    </row>
    <row r="787" spans="1:7">
      <c r="A787" s="150"/>
      <c r="B787" s="150"/>
      <c r="C787" s="150"/>
      <c r="D787" s="150"/>
      <c r="E787" s="150"/>
      <c r="F787" s="150"/>
      <c r="G787" s="150"/>
    </row>
    <row r="788" spans="1:7">
      <c r="A788" s="150"/>
      <c r="B788" s="150"/>
      <c r="C788" s="150"/>
      <c r="D788" s="150"/>
      <c r="E788" s="150"/>
      <c r="F788" s="150"/>
      <c r="G788" s="150"/>
    </row>
    <row r="789" spans="1:7">
      <c r="A789" s="150" t="s">
        <v>110</v>
      </c>
      <c r="B789" s="150"/>
      <c r="C789" s="150"/>
      <c r="D789" s="150"/>
      <c r="E789" s="150"/>
      <c r="F789" s="150"/>
      <c r="G789" s="150"/>
    </row>
    <row r="790" spans="1:7">
      <c r="A790" s="150"/>
      <c r="B790" s="150"/>
      <c r="C790" s="150"/>
      <c r="D790" s="150"/>
      <c r="E790" s="150"/>
      <c r="F790" s="150"/>
      <c r="G790" s="150"/>
    </row>
    <row r="791" spans="1:7">
      <c r="A791" s="150"/>
      <c r="B791" s="150"/>
      <c r="C791" s="150"/>
      <c r="D791" s="150"/>
      <c r="E791" s="150"/>
      <c r="F791" s="150"/>
      <c r="G791" s="150"/>
    </row>
    <row r="792" spans="1:7">
      <c r="A792" s="150"/>
      <c r="B792" s="150"/>
      <c r="C792" s="150"/>
      <c r="D792" s="150"/>
      <c r="E792" s="150"/>
      <c r="F792" s="150"/>
      <c r="G792" s="150"/>
    </row>
    <row r="793" spans="1:7">
      <c r="A793" s="150"/>
      <c r="B793" s="150"/>
      <c r="C793" s="150"/>
      <c r="D793" s="150"/>
      <c r="E793" s="150"/>
      <c r="F793" s="150"/>
      <c r="G793" s="150"/>
    </row>
    <row r="794" spans="1:7">
      <c r="A794" s="150" t="s">
        <v>111</v>
      </c>
      <c r="B794" s="150"/>
      <c r="C794" s="150"/>
      <c r="D794" s="150"/>
      <c r="E794" s="150"/>
      <c r="F794" s="150"/>
      <c r="G794" s="150"/>
    </row>
    <row r="795" spans="1:7">
      <c r="A795" s="150"/>
      <c r="B795" s="150"/>
      <c r="C795" s="150"/>
      <c r="D795" s="150"/>
      <c r="E795" s="150"/>
      <c r="F795" s="150"/>
      <c r="G795" s="150"/>
    </row>
    <row r="796" spans="1:7">
      <c r="A796" s="150"/>
      <c r="B796" s="150"/>
      <c r="C796" s="150"/>
      <c r="D796" s="150"/>
      <c r="E796" s="150"/>
      <c r="F796" s="150"/>
      <c r="G796" s="150"/>
    </row>
    <row r="797" spans="1:7">
      <c r="A797" s="150"/>
      <c r="B797" s="150"/>
      <c r="C797" s="150"/>
      <c r="D797" s="150"/>
      <c r="E797" s="150"/>
      <c r="F797" s="150"/>
      <c r="G797" s="150"/>
    </row>
    <row r="798" spans="1:7">
      <c r="A798" s="150"/>
      <c r="B798" s="150"/>
      <c r="C798" s="150"/>
      <c r="D798" s="150"/>
      <c r="E798" s="150"/>
      <c r="F798" s="150"/>
      <c r="G798" s="150"/>
    </row>
    <row r="799" spans="1:7">
      <c r="A799" s="150"/>
      <c r="B799" s="150"/>
      <c r="C799" s="150"/>
      <c r="D799" s="150"/>
      <c r="E799" s="150"/>
      <c r="F799" s="150"/>
      <c r="G799" s="150"/>
    </row>
    <row r="800" spans="1:7">
      <c r="A800" s="150"/>
      <c r="B800" s="150"/>
      <c r="C800" s="150"/>
      <c r="D800" s="150"/>
      <c r="E800" s="150"/>
      <c r="F800" s="150"/>
      <c r="G800" s="150"/>
    </row>
    <row r="801" spans="1:7">
      <c r="A801" s="150"/>
      <c r="B801" s="150"/>
      <c r="C801" s="150"/>
      <c r="D801" s="150"/>
      <c r="E801" s="150"/>
      <c r="F801" s="150"/>
      <c r="G801" s="150"/>
    </row>
    <row r="802" spans="1:7" ht="31.5">
      <c r="A802" s="151" t="s">
        <v>107</v>
      </c>
      <c r="B802" s="151" t="s">
        <v>27</v>
      </c>
      <c r="C802" s="150"/>
      <c r="D802" s="150"/>
      <c r="E802" s="150"/>
      <c r="F802" s="150"/>
      <c r="G802" s="150"/>
    </row>
    <row r="803" spans="1:7">
      <c r="A803" s="150"/>
      <c r="B803" s="150"/>
      <c r="C803" s="150"/>
      <c r="D803" s="150"/>
      <c r="E803" s="150"/>
      <c r="F803" s="150"/>
      <c r="G803" s="150"/>
    </row>
    <row r="804" spans="1:7" ht="28.5">
      <c r="A804" s="152" t="s">
        <v>104</v>
      </c>
      <c r="B804" s="152" t="s">
        <v>105</v>
      </c>
      <c r="C804" s="152" t="s">
        <v>106</v>
      </c>
      <c r="D804" s="150"/>
      <c r="E804" s="150"/>
      <c r="F804" s="150"/>
      <c r="G804" s="150"/>
    </row>
    <row r="805" spans="1:7">
      <c r="A805" s="162">
        <v>41699</v>
      </c>
      <c r="B805" s="163">
        <f>SIMPRESS!Y27</f>
        <v>76.34</v>
      </c>
      <c r="C805" s="155">
        <f t="shared" ref="C805:C810" si="17">(B805/B806)-1</f>
        <v>-5.9967984238394223E-2</v>
      </c>
      <c r="D805" s="150"/>
      <c r="E805" s="150"/>
      <c r="F805" s="150"/>
      <c r="G805" s="150"/>
    </row>
    <row r="806" spans="1:7">
      <c r="A806" s="156">
        <v>41671</v>
      </c>
      <c r="B806" s="167">
        <f>SIMPRESS!W27</f>
        <v>81.209999999999994</v>
      </c>
      <c r="C806" s="155">
        <f t="shared" si="17"/>
        <v>0.27168806764797981</v>
      </c>
      <c r="D806" s="150"/>
      <c r="E806" s="150"/>
      <c r="F806" s="150"/>
      <c r="G806" s="150"/>
    </row>
    <row r="807" spans="1:7">
      <c r="A807" s="153">
        <v>41640</v>
      </c>
      <c r="B807" s="81">
        <f>SIMPRESS!U27</f>
        <v>63.86</v>
      </c>
      <c r="C807" s="155">
        <f t="shared" si="17"/>
        <v>-0.15651829348831059</v>
      </c>
      <c r="D807" s="150"/>
      <c r="E807" s="150"/>
      <c r="F807" s="150"/>
      <c r="G807" s="150"/>
    </row>
    <row r="808" spans="1:7">
      <c r="A808" s="153">
        <v>41609</v>
      </c>
      <c r="B808" s="81">
        <f>SIMPRESS!S27</f>
        <v>75.709999999999994</v>
      </c>
      <c r="C808" s="155">
        <f t="shared" si="17"/>
        <v>4.7744256850262845E-2</v>
      </c>
      <c r="D808" s="150"/>
      <c r="E808" s="150"/>
      <c r="F808" s="150"/>
      <c r="G808" s="150"/>
    </row>
    <row r="809" spans="1:7">
      <c r="A809" s="153">
        <v>41579</v>
      </c>
      <c r="B809" s="81">
        <f>SIMPRESS!Q27</f>
        <v>72.260000000000005</v>
      </c>
      <c r="C809" s="155">
        <f t="shared" si="17"/>
        <v>-1.8873048200950482E-2</v>
      </c>
      <c r="D809" s="150"/>
      <c r="E809" s="150"/>
      <c r="F809" s="150"/>
      <c r="G809" s="150"/>
    </row>
    <row r="810" spans="1:7">
      <c r="A810" s="153">
        <v>41548</v>
      </c>
      <c r="B810" s="81">
        <f>SIMPRESS!O27</f>
        <v>73.650000000000006</v>
      </c>
      <c r="C810" s="155">
        <f t="shared" si="17"/>
        <v>-9.0150699677070678E-3</v>
      </c>
      <c r="D810" s="150"/>
      <c r="E810" s="150"/>
      <c r="F810" s="150"/>
      <c r="G810" s="150"/>
    </row>
    <row r="811" spans="1:7">
      <c r="A811" s="153">
        <v>41518</v>
      </c>
      <c r="B811" s="90">
        <f>SIMPRESS!M27</f>
        <v>74.319999999999993</v>
      </c>
      <c r="C811" s="154"/>
      <c r="D811" s="150"/>
      <c r="E811" s="150"/>
      <c r="F811" s="150"/>
      <c r="G811" s="150"/>
    </row>
    <row r="812" spans="1:7">
      <c r="A812" s="150"/>
      <c r="B812" s="150"/>
      <c r="C812" s="150"/>
      <c r="D812" s="150"/>
      <c r="E812" s="150"/>
      <c r="F812" s="150"/>
      <c r="G812" s="150"/>
    </row>
    <row r="813" spans="1:7">
      <c r="A813" s="150"/>
      <c r="B813" s="150"/>
      <c r="C813" s="150"/>
      <c r="D813" s="150"/>
      <c r="E813" s="150"/>
      <c r="F813" s="150"/>
      <c r="G813" s="150"/>
    </row>
    <row r="814" spans="1:7">
      <c r="A814" s="150"/>
      <c r="B814" s="150"/>
      <c r="C814" s="150"/>
      <c r="D814" s="150"/>
      <c r="E814" s="150"/>
      <c r="F814" s="150"/>
      <c r="G814" s="150"/>
    </row>
    <row r="815" spans="1:7">
      <c r="A815" s="150"/>
      <c r="B815" s="150"/>
      <c r="C815" s="150"/>
      <c r="D815" s="150"/>
      <c r="E815" s="150"/>
      <c r="F815" s="150"/>
      <c r="G815" s="150"/>
    </row>
    <row r="816" spans="1:7">
      <c r="A816" s="150"/>
      <c r="B816" s="150"/>
      <c r="C816" s="150"/>
      <c r="D816" s="150"/>
      <c r="E816" s="150"/>
      <c r="F816" s="150"/>
      <c r="G816" s="150"/>
    </row>
    <row r="817" spans="1:7">
      <c r="A817" s="150"/>
      <c r="B817" s="150"/>
      <c r="C817" s="150"/>
      <c r="D817" s="150"/>
      <c r="E817" s="150"/>
      <c r="F817" s="150"/>
      <c r="G817" s="150"/>
    </row>
    <row r="818" spans="1:7">
      <c r="A818" s="150"/>
      <c r="B818" s="150"/>
      <c r="C818" s="150"/>
      <c r="D818" s="150"/>
      <c r="E818" s="150"/>
      <c r="F818" s="150"/>
      <c r="G818" s="150"/>
    </row>
    <row r="819" spans="1:7">
      <c r="A819" s="150"/>
      <c r="B819" s="150"/>
      <c r="C819" s="150"/>
      <c r="D819" s="150"/>
      <c r="E819" s="150"/>
      <c r="F819" s="150"/>
      <c r="G819" s="150"/>
    </row>
    <row r="820" spans="1:7">
      <c r="A820" s="150"/>
      <c r="B820" s="150"/>
      <c r="C820" s="150"/>
      <c r="D820" s="150"/>
      <c r="E820" s="150"/>
      <c r="F820" s="150"/>
      <c r="G820" s="150"/>
    </row>
    <row r="821" spans="1:7">
      <c r="A821" s="150"/>
      <c r="B821" s="150"/>
      <c r="C821" s="150"/>
      <c r="D821" s="150"/>
      <c r="E821" s="150"/>
      <c r="F821" s="150"/>
      <c r="G821" s="150"/>
    </row>
    <row r="822" spans="1:7">
      <c r="A822" s="150"/>
      <c r="B822" s="150"/>
      <c r="C822" s="150"/>
      <c r="D822" s="150"/>
      <c r="E822" s="150"/>
      <c r="F822" s="150"/>
      <c r="G822" s="150"/>
    </row>
    <row r="823" spans="1:7">
      <c r="A823" s="150"/>
      <c r="B823" s="150"/>
      <c r="C823" s="150"/>
      <c r="D823" s="150"/>
      <c r="E823" s="150"/>
      <c r="F823" s="150"/>
      <c r="G823" s="150"/>
    </row>
    <row r="824" spans="1:7">
      <c r="A824" s="150"/>
      <c r="B824" s="150"/>
      <c r="C824" s="150"/>
      <c r="D824" s="150"/>
      <c r="E824" s="150"/>
      <c r="F824" s="150"/>
      <c r="G824" s="150"/>
    </row>
    <row r="825" spans="1:7">
      <c r="A825" s="150"/>
      <c r="B825" s="150"/>
      <c r="C825" s="150"/>
      <c r="D825" s="150"/>
      <c r="E825" s="150"/>
      <c r="F825" s="150"/>
      <c r="G825" s="150"/>
    </row>
    <row r="826" spans="1:7">
      <c r="A826" s="150"/>
      <c r="B826" s="150"/>
      <c r="C826" s="150"/>
      <c r="D826" s="150"/>
      <c r="E826" s="150"/>
      <c r="F826" s="150"/>
      <c r="G826" s="150"/>
    </row>
    <row r="827" spans="1:7">
      <c r="A827" s="150"/>
      <c r="B827" s="150"/>
      <c r="C827" s="150"/>
      <c r="D827" s="150"/>
      <c r="E827" s="150"/>
      <c r="F827" s="150"/>
      <c r="G827" s="150"/>
    </row>
    <row r="828" spans="1:7">
      <c r="A828" s="150"/>
      <c r="B828" s="150"/>
      <c r="C828" s="150"/>
      <c r="D828" s="150"/>
      <c r="E828" s="150"/>
      <c r="F828" s="150"/>
      <c r="G828" s="150"/>
    </row>
    <row r="829" spans="1:7">
      <c r="A829" s="150"/>
      <c r="B829" s="150"/>
      <c r="C829" s="150"/>
      <c r="D829" s="150"/>
      <c r="E829" s="150"/>
      <c r="F829" s="150"/>
      <c r="G829" s="150"/>
    </row>
    <row r="830" spans="1:7">
      <c r="A830" s="150"/>
      <c r="B830" s="150"/>
      <c r="C830" s="150"/>
      <c r="D830" s="150"/>
      <c r="E830" s="150"/>
      <c r="F830" s="150"/>
      <c r="G830" s="150"/>
    </row>
    <row r="831" spans="1:7">
      <c r="A831" s="150"/>
      <c r="B831" s="150"/>
      <c r="C831" s="150"/>
      <c r="D831" s="150"/>
      <c r="E831" s="150"/>
      <c r="F831" s="150"/>
      <c r="G831" s="150"/>
    </row>
    <row r="832" spans="1:7">
      <c r="A832" s="150" t="s">
        <v>109</v>
      </c>
      <c r="B832" s="150"/>
      <c r="C832" s="150"/>
      <c r="D832" s="150"/>
      <c r="E832" s="150"/>
      <c r="F832" s="150"/>
      <c r="G832" s="150"/>
    </row>
    <row r="833" spans="1:7">
      <c r="A833" s="150"/>
      <c r="B833" s="150"/>
      <c r="C833" s="150"/>
      <c r="D833" s="150"/>
      <c r="E833" s="150"/>
      <c r="F833" s="150"/>
      <c r="G833" s="150"/>
    </row>
    <row r="834" spans="1:7">
      <c r="A834" s="150"/>
      <c r="B834" s="150"/>
      <c r="C834" s="150"/>
      <c r="D834" s="150"/>
      <c r="E834" s="150"/>
      <c r="F834" s="150"/>
      <c r="G834" s="150"/>
    </row>
    <row r="835" spans="1:7">
      <c r="A835" s="150"/>
      <c r="B835" s="150"/>
      <c r="C835" s="150"/>
      <c r="D835" s="150"/>
      <c r="E835" s="150"/>
      <c r="F835" s="150"/>
      <c r="G835" s="150"/>
    </row>
    <row r="836" spans="1:7">
      <c r="A836" s="150"/>
      <c r="B836" s="150"/>
      <c r="C836" s="150"/>
      <c r="D836" s="150"/>
      <c r="E836" s="150"/>
      <c r="F836" s="150"/>
      <c r="G836" s="150"/>
    </row>
    <row r="837" spans="1:7">
      <c r="A837" s="150"/>
      <c r="B837" s="150"/>
      <c r="C837" s="150"/>
      <c r="D837" s="150"/>
      <c r="E837" s="150"/>
      <c r="F837" s="150"/>
      <c r="G837" s="150"/>
    </row>
    <row r="838" spans="1:7">
      <c r="A838" s="150" t="s">
        <v>110</v>
      </c>
      <c r="B838" s="150"/>
      <c r="C838" s="150"/>
      <c r="D838" s="150"/>
      <c r="E838" s="150"/>
      <c r="F838" s="150"/>
      <c r="G838" s="150"/>
    </row>
    <row r="839" spans="1:7">
      <c r="A839" s="150"/>
      <c r="B839" s="150"/>
      <c r="C839" s="150"/>
      <c r="D839" s="150"/>
      <c r="E839" s="150"/>
      <c r="F839" s="150"/>
      <c r="G839" s="150"/>
    </row>
    <row r="840" spans="1:7">
      <c r="A840" s="150"/>
      <c r="B840" s="150"/>
      <c r="C840" s="150"/>
      <c r="D840" s="150"/>
      <c r="E840" s="150"/>
      <c r="F840" s="150"/>
      <c r="G840" s="150"/>
    </row>
    <row r="841" spans="1:7">
      <c r="A841" s="150"/>
      <c r="B841" s="150"/>
      <c r="C841" s="150"/>
      <c r="D841" s="150"/>
      <c r="E841" s="150"/>
      <c r="F841" s="150"/>
      <c r="G841" s="150"/>
    </row>
    <row r="842" spans="1:7">
      <c r="A842" s="150"/>
      <c r="B842" s="150"/>
      <c r="C842" s="150"/>
      <c r="D842" s="150"/>
      <c r="E842" s="150"/>
      <c r="F842" s="150"/>
      <c r="G842" s="150"/>
    </row>
    <row r="843" spans="1:7">
      <c r="A843" s="150" t="s">
        <v>111</v>
      </c>
      <c r="B843" s="150"/>
      <c r="C843" s="150"/>
      <c r="D843" s="150"/>
      <c r="E843" s="150"/>
      <c r="F843" s="150"/>
      <c r="G843" s="150"/>
    </row>
    <row r="844" spans="1:7">
      <c r="A844" s="150"/>
      <c r="B844" s="150"/>
      <c r="C844" s="150"/>
      <c r="D844" s="150"/>
      <c r="E844" s="150"/>
      <c r="F844" s="150"/>
      <c r="G844" s="150"/>
    </row>
    <row r="845" spans="1:7">
      <c r="A845" s="150"/>
      <c r="B845" s="150"/>
      <c r="C845" s="150"/>
      <c r="D845" s="150"/>
      <c r="E845" s="150"/>
      <c r="F845" s="150"/>
      <c r="G845" s="150"/>
    </row>
    <row r="846" spans="1:7">
      <c r="A846" s="150"/>
      <c r="B846" s="150"/>
      <c r="C846" s="150"/>
      <c r="D846" s="150"/>
      <c r="E846" s="150"/>
      <c r="F846" s="150"/>
      <c r="G846" s="150"/>
    </row>
    <row r="847" spans="1:7">
      <c r="A847" s="150"/>
      <c r="B847" s="150"/>
      <c r="C847" s="150"/>
      <c r="D847" s="150"/>
      <c r="E847" s="150"/>
      <c r="F847" s="150"/>
      <c r="G847" s="150"/>
    </row>
    <row r="848" spans="1:7">
      <c r="A848" s="150"/>
      <c r="B848" s="150"/>
      <c r="C848" s="150"/>
      <c r="D848" s="150"/>
      <c r="E848" s="150"/>
      <c r="F848" s="150"/>
      <c r="G848" s="150"/>
    </row>
    <row r="849" spans="1:7">
      <c r="A849" s="150"/>
      <c r="B849" s="150"/>
      <c r="C849" s="150"/>
      <c r="D849" s="150"/>
      <c r="E849" s="150"/>
      <c r="F849" s="150"/>
      <c r="G849" s="150"/>
    </row>
    <row r="850" spans="1:7" ht="31.5">
      <c r="A850" s="151" t="s">
        <v>107</v>
      </c>
      <c r="B850" s="151" t="s">
        <v>52</v>
      </c>
      <c r="C850" s="150"/>
      <c r="D850" s="150"/>
      <c r="E850" s="150"/>
      <c r="F850" s="150"/>
      <c r="G850" s="150"/>
    </row>
    <row r="851" spans="1:7">
      <c r="A851" s="150"/>
      <c r="B851" s="150"/>
      <c r="C851" s="150"/>
      <c r="D851" s="150"/>
      <c r="E851" s="150"/>
      <c r="F851" s="150"/>
      <c r="G851" s="150"/>
    </row>
    <row r="852" spans="1:7" ht="28.5">
      <c r="A852" s="152" t="s">
        <v>104</v>
      </c>
      <c r="B852" s="152" t="s">
        <v>105</v>
      </c>
      <c r="C852" s="152" t="s">
        <v>106</v>
      </c>
      <c r="D852" s="150"/>
      <c r="E852" s="150"/>
      <c r="F852" s="150"/>
      <c r="G852" s="150"/>
    </row>
    <row r="853" spans="1:7">
      <c r="A853" s="162">
        <v>41699</v>
      </c>
      <c r="B853" s="163">
        <f>SIMPRESS!Z28</f>
        <v>465.51</v>
      </c>
      <c r="C853" s="155">
        <f t="shared" ref="C853:C858" si="18">(B853/B854)-1</f>
        <v>8.6624649859944114E-2</v>
      </c>
      <c r="D853" s="150"/>
      <c r="E853" s="150"/>
      <c r="F853" s="150"/>
      <c r="G853" s="150"/>
    </row>
    <row r="854" spans="1:7">
      <c r="A854" s="156">
        <v>41671</v>
      </c>
      <c r="B854" s="167">
        <f>SIMPRESS!X28</f>
        <v>428.4</v>
      </c>
      <c r="C854" s="155">
        <f t="shared" si="18"/>
        <v>0.53608949765140368</v>
      </c>
      <c r="D854" s="150"/>
      <c r="E854" s="150"/>
      <c r="F854" s="150"/>
      <c r="G854" s="150"/>
    </row>
    <row r="855" spans="1:7">
      <c r="A855" s="153">
        <v>41640</v>
      </c>
      <c r="B855" s="81">
        <v>278.89</v>
      </c>
      <c r="C855" s="155">
        <f t="shared" si="18"/>
        <v>-0.26205911147567018</v>
      </c>
      <c r="D855" s="150"/>
      <c r="E855" s="150"/>
      <c r="F855" s="150"/>
      <c r="G855" s="150"/>
    </row>
    <row r="856" spans="1:7">
      <c r="A856" s="153">
        <v>41609</v>
      </c>
      <c r="B856" s="81">
        <f>SIMPRESS!T28</f>
        <v>377.93</v>
      </c>
      <c r="C856" s="155">
        <f t="shared" si="18"/>
        <v>2.3728905382344401E-2</v>
      </c>
      <c r="D856" s="150"/>
      <c r="E856" s="150"/>
      <c r="F856" s="150"/>
      <c r="G856" s="150"/>
    </row>
    <row r="857" spans="1:7">
      <c r="A857" s="153">
        <v>41579</v>
      </c>
      <c r="B857" s="81">
        <f>SIMPRESS!R28</f>
        <v>369.16999999999996</v>
      </c>
      <c r="C857" s="155">
        <f t="shared" si="18"/>
        <v>1.6279132864853718E-3</v>
      </c>
      <c r="D857" s="150"/>
      <c r="E857" s="150"/>
      <c r="F857" s="150"/>
      <c r="G857" s="150"/>
    </row>
    <row r="858" spans="1:7">
      <c r="A858" s="153">
        <v>41548</v>
      </c>
      <c r="B858" s="81">
        <f>SIMPRESS!P28</f>
        <v>368.57000000000005</v>
      </c>
      <c r="C858" s="155">
        <f t="shared" si="18"/>
        <v>0.17032356396659587</v>
      </c>
      <c r="D858" s="150"/>
      <c r="E858" s="150"/>
      <c r="F858" s="150"/>
      <c r="G858" s="150"/>
    </row>
    <row r="859" spans="1:7">
      <c r="A859" s="153">
        <v>41518</v>
      </c>
      <c r="B859" s="90">
        <f>SIMPRESS!N28</f>
        <v>314.93</v>
      </c>
      <c r="C859" s="154"/>
      <c r="D859" s="150"/>
      <c r="E859" s="150"/>
      <c r="F859" s="150"/>
      <c r="G859" s="150"/>
    </row>
    <row r="860" spans="1:7">
      <c r="A860" s="150"/>
      <c r="B860" s="150"/>
      <c r="C860" s="150"/>
      <c r="D860" s="150"/>
      <c r="E860" s="150"/>
      <c r="F860" s="150"/>
      <c r="G860" s="150"/>
    </row>
    <row r="861" spans="1:7">
      <c r="A861" s="150"/>
      <c r="B861" s="150"/>
      <c r="C861" s="150"/>
      <c r="D861" s="150"/>
      <c r="E861" s="150"/>
      <c r="F861" s="150"/>
      <c r="G861" s="150"/>
    </row>
    <row r="862" spans="1:7">
      <c r="A862" s="150"/>
      <c r="B862" s="150"/>
      <c r="C862" s="150"/>
      <c r="D862" s="150"/>
      <c r="E862" s="150"/>
      <c r="F862" s="150"/>
      <c r="G862" s="150"/>
    </row>
    <row r="863" spans="1:7">
      <c r="A863" s="150"/>
      <c r="B863" s="150"/>
      <c r="C863" s="150"/>
      <c r="D863" s="150"/>
      <c r="E863" s="150"/>
      <c r="F863" s="150"/>
      <c r="G863" s="150"/>
    </row>
    <row r="864" spans="1:7">
      <c r="A864" s="150"/>
      <c r="B864" s="150"/>
      <c r="C864" s="150"/>
      <c r="D864" s="150"/>
      <c r="E864" s="150"/>
      <c r="F864" s="150"/>
      <c r="G864" s="150"/>
    </row>
    <row r="865" spans="1:7">
      <c r="A865" s="150"/>
      <c r="B865" s="150"/>
      <c r="C865" s="150"/>
      <c r="D865" s="150"/>
      <c r="E865" s="150"/>
      <c r="F865" s="150"/>
      <c r="G865" s="150"/>
    </row>
    <row r="866" spans="1:7">
      <c r="A866" s="150"/>
      <c r="B866" s="150"/>
      <c r="C866" s="150"/>
      <c r="D866" s="150"/>
      <c r="E866" s="150"/>
      <c r="F866" s="150"/>
      <c r="G866" s="150"/>
    </row>
    <row r="867" spans="1:7">
      <c r="A867" s="150"/>
      <c r="B867" s="150"/>
      <c r="C867" s="150"/>
      <c r="D867" s="150"/>
      <c r="E867" s="150"/>
      <c r="F867" s="150"/>
      <c r="G867" s="150"/>
    </row>
    <row r="868" spans="1:7">
      <c r="A868" s="150"/>
      <c r="B868" s="150"/>
      <c r="C868" s="150"/>
      <c r="D868" s="150"/>
      <c r="E868" s="150"/>
      <c r="F868" s="150"/>
      <c r="G868" s="150"/>
    </row>
    <row r="869" spans="1:7">
      <c r="A869" s="150"/>
      <c r="B869" s="150"/>
      <c r="C869" s="150"/>
      <c r="D869" s="150"/>
      <c r="E869" s="150"/>
      <c r="F869" s="150"/>
      <c r="G869" s="150"/>
    </row>
    <row r="870" spans="1:7">
      <c r="A870" s="150"/>
      <c r="B870" s="150"/>
      <c r="C870" s="150"/>
      <c r="D870" s="150"/>
      <c r="E870" s="150"/>
      <c r="F870" s="150"/>
      <c r="G870" s="150"/>
    </row>
    <row r="871" spans="1:7">
      <c r="A871" s="150"/>
      <c r="B871" s="150"/>
      <c r="C871" s="150"/>
      <c r="D871" s="150"/>
      <c r="E871" s="150"/>
      <c r="F871" s="150"/>
      <c r="G871" s="150"/>
    </row>
    <row r="872" spans="1:7">
      <c r="A872" s="150"/>
      <c r="B872" s="150"/>
      <c r="C872" s="150"/>
      <c r="D872" s="150"/>
      <c r="E872" s="150"/>
      <c r="F872" s="150"/>
      <c r="G872" s="150"/>
    </row>
    <row r="873" spans="1:7">
      <c r="A873" s="150"/>
      <c r="B873" s="150"/>
      <c r="C873" s="150"/>
      <c r="D873" s="150"/>
      <c r="E873" s="150"/>
      <c r="F873" s="150"/>
      <c r="G873" s="150"/>
    </row>
    <row r="874" spans="1:7">
      <c r="A874" s="150"/>
      <c r="B874" s="150"/>
      <c r="C874" s="150"/>
      <c r="D874" s="150"/>
      <c r="E874" s="150"/>
      <c r="F874" s="150"/>
      <c r="G874" s="150"/>
    </row>
    <row r="875" spans="1:7">
      <c r="A875" s="150"/>
      <c r="B875" s="150"/>
      <c r="C875" s="150"/>
      <c r="D875" s="150"/>
      <c r="E875" s="150"/>
      <c r="F875" s="150"/>
      <c r="G875" s="150"/>
    </row>
    <row r="876" spans="1:7">
      <c r="A876" s="150"/>
      <c r="B876" s="150"/>
      <c r="C876" s="150"/>
      <c r="D876" s="150"/>
      <c r="E876" s="150"/>
      <c r="F876" s="150"/>
      <c r="G876" s="150"/>
    </row>
    <row r="877" spans="1:7">
      <c r="A877" s="150"/>
      <c r="B877" s="150"/>
      <c r="C877" s="150"/>
      <c r="D877" s="150"/>
      <c r="E877" s="150"/>
      <c r="F877" s="150"/>
      <c r="G877" s="150"/>
    </row>
    <row r="878" spans="1:7">
      <c r="A878" s="150"/>
      <c r="B878" s="150"/>
      <c r="C878" s="150"/>
      <c r="D878" s="150"/>
      <c r="E878" s="150"/>
      <c r="F878" s="150"/>
      <c r="G878" s="150"/>
    </row>
    <row r="879" spans="1:7">
      <c r="A879" s="150"/>
      <c r="B879" s="150"/>
      <c r="C879" s="150"/>
      <c r="D879" s="150"/>
      <c r="E879" s="150"/>
      <c r="F879" s="150"/>
      <c r="G879" s="150"/>
    </row>
    <row r="880" spans="1:7">
      <c r="A880" s="150"/>
      <c r="B880" s="150"/>
      <c r="C880" s="150"/>
      <c r="D880" s="150"/>
      <c r="E880" s="150"/>
      <c r="F880" s="150"/>
      <c r="G880" s="150"/>
    </row>
    <row r="881" spans="1:7">
      <c r="A881" s="150"/>
      <c r="B881" s="150"/>
      <c r="C881" s="150"/>
      <c r="D881" s="150"/>
      <c r="E881" s="150"/>
      <c r="F881" s="150"/>
      <c r="G881" s="150"/>
    </row>
    <row r="882" spans="1:7">
      <c r="A882" s="150" t="s">
        <v>109</v>
      </c>
      <c r="B882" s="150"/>
      <c r="C882" s="150"/>
      <c r="D882" s="150"/>
      <c r="E882" s="150"/>
      <c r="F882" s="150"/>
      <c r="G882" s="150"/>
    </row>
    <row r="883" spans="1:7">
      <c r="A883" s="150"/>
      <c r="B883" s="150"/>
      <c r="C883" s="150"/>
      <c r="D883" s="150"/>
      <c r="E883" s="150"/>
      <c r="F883" s="150"/>
      <c r="G883" s="150"/>
    </row>
    <row r="884" spans="1:7">
      <c r="A884" s="150"/>
      <c r="B884" s="150"/>
      <c r="C884" s="150"/>
      <c r="D884" s="150"/>
      <c r="E884" s="150"/>
      <c r="F884" s="150"/>
      <c r="G884" s="150"/>
    </row>
    <row r="885" spans="1:7">
      <c r="A885" s="150"/>
      <c r="B885" s="150"/>
      <c r="C885" s="150"/>
      <c r="D885" s="150"/>
      <c r="E885" s="150"/>
      <c r="F885" s="150"/>
      <c r="G885" s="150"/>
    </row>
    <row r="886" spans="1:7">
      <c r="A886" s="150"/>
      <c r="B886" s="150"/>
      <c r="C886" s="150"/>
      <c r="D886" s="150"/>
      <c r="E886" s="150"/>
      <c r="F886" s="150"/>
      <c r="G886" s="150"/>
    </row>
    <row r="887" spans="1:7">
      <c r="A887" s="150"/>
      <c r="B887" s="150"/>
      <c r="C887" s="150"/>
      <c r="D887" s="150"/>
      <c r="E887" s="150"/>
      <c r="F887" s="150"/>
      <c r="G887" s="150"/>
    </row>
    <row r="888" spans="1:7">
      <c r="A888" s="150" t="s">
        <v>110</v>
      </c>
      <c r="B888" s="150"/>
      <c r="C888" s="150"/>
      <c r="D888" s="150"/>
      <c r="E888" s="150"/>
      <c r="F888" s="150"/>
      <c r="G888" s="150"/>
    </row>
    <row r="889" spans="1:7">
      <c r="A889" s="150"/>
      <c r="B889" s="150"/>
      <c r="C889" s="150"/>
      <c r="D889" s="150"/>
      <c r="E889" s="150"/>
      <c r="F889" s="150"/>
      <c r="G889" s="150"/>
    </row>
    <row r="890" spans="1:7">
      <c r="A890" s="150"/>
      <c r="B890" s="150"/>
      <c r="C890" s="150"/>
      <c r="D890" s="150"/>
      <c r="E890" s="150"/>
      <c r="F890" s="150"/>
      <c r="G890" s="150"/>
    </row>
    <row r="891" spans="1:7">
      <c r="A891" s="150"/>
      <c r="B891" s="150"/>
      <c r="C891" s="150"/>
      <c r="D891" s="150"/>
      <c r="E891" s="150"/>
      <c r="F891" s="150"/>
      <c r="G891" s="150"/>
    </row>
    <row r="892" spans="1:7">
      <c r="A892" s="150"/>
      <c r="B892" s="150"/>
      <c r="C892" s="150"/>
      <c r="D892" s="150"/>
      <c r="E892" s="150"/>
      <c r="F892" s="150"/>
      <c r="G892" s="150"/>
    </row>
    <row r="893" spans="1:7">
      <c r="A893" s="150" t="s">
        <v>111</v>
      </c>
      <c r="B893" s="150"/>
      <c r="C893" s="150"/>
      <c r="D893" s="150"/>
      <c r="E893" s="150"/>
      <c r="F893" s="150"/>
      <c r="G893" s="150"/>
    </row>
    <row r="894" spans="1:7">
      <c r="A894" s="150"/>
      <c r="B894" s="150"/>
      <c r="C894" s="150"/>
      <c r="D894" s="150"/>
      <c r="E894" s="150"/>
      <c r="F894" s="150"/>
      <c r="G894" s="150"/>
    </row>
    <row r="895" spans="1:7">
      <c r="A895" s="150"/>
      <c r="B895" s="150"/>
      <c r="C895" s="150"/>
      <c r="D895" s="150"/>
      <c r="E895" s="150"/>
      <c r="F895" s="150"/>
      <c r="G895" s="150"/>
    </row>
    <row r="896" spans="1:7">
      <c r="A896" s="150"/>
      <c r="B896" s="150"/>
      <c r="C896" s="150"/>
      <c r="D896" s="150"/>
      <c r="E896" s="150"/>
      <c r="F896" s="150"/>
      <c r="G896" s="150"/>
    </row>
    <row r="897" spans="1:7">
      <c r="A897" s="150"/>
      <c r="B897" s="150"/>
      <c r="C897" s="150"/>
      <c r="D897" s="150"/>
      <c r="E897" s="150"/>
      <c r="F897" s="150"/>
      <c r="G897" s="150"/>
    </row>
    <row r="898" spans="1:7" ht="31.5">
      <c r="A898" s="151" t="s">
        <v>107</v>
      </c>
      <c r="B898" s="151" t="s">
        <v>54</v>
      </c>
      <c r="C898" s="150"/>
      <c r="D898" s="150"/>
      <c r="E898" s="150"/>
      <c r="F898" s="150"/>
      <c r="G898" s="150"/>
    </row>
    <row r="899" spans="1:7">
      <c r="A899" s="150"/>
      <c r="B899" s="150"/>
      <c r="C899" s="150"/>
      <c r="D899" s="150"/>
      <c r="E899" s="150"/>
      <c r="F899" s="150"/>
      <c r="G899" s="150"/>
    </row>
    <row r="900" spans="1:7" ht="28.5">
      <c r="A900" s="152" t="s">
        <v>104</v>
      </c>
      <c r="B900" s="152" t="s">
        <v>105</v>
      </c>
      <c r="C900" s="152" t="s">
        <v>106</v>
      </c>
      <c r="D900" s="150"/>
      <c r="E900" s="150"/>
      <c r="F900" s="150"/>
      <c r="G900" s="150"/>
    </row>
    <row r="901" spans="1:7">
      <c r="A901" s="162">
        <v>41699</v>
      </c>
      <c r="B901" s="167">
        <f>SIMPRESS!Y30</f>
        <v>139.25</v>
      </c>
      <c r="C901" s="155">
        <f t="shared" ref="C901:C906" si="19">(B901/B902)-1</f>
        <v>-3.5397617068440135E-2</v>
      </c>
      <c r="D901" s="150"/>
      <c r="E901" s="150"/>
      <c r="F901" s="150"/>
      <c r="G901" s="150"/>
    </row>
    <row r="902" spans="1:7">
      <c r="A902" s="156">
        <v>41671</v>
      </c>
      <c r="B902" s="81">
        <f>SIMPRESS!W30</f>
        <v>144.36000000000001</v>
      </c>
      <c r="C902" s="155">
        <f t="shared" si="19"/>
        <v>3.9907794265956031E-2</v>
      </c>
      <c r="D902" s="150"/>
      <c r="E902" s="150"/>
      <c r="F902" s="150"/>
      <c r="G902" s="150"/>
    </row>
    <row r="903" spans="1:7">
      <c r="A903" s="153">
        <v>41640</v>
      </c>
      <c r="B903" s="168">
        <f>SIMPRESS!U30</f>
        <v>138.82</v>
      </c>
      <c r="C903" s="155">
        <f t="shared" si="19"/>
        <v>-2.8007281893292268E-2</v>
      </c>
      <c r="D903" s="150"/>
      <c r="E903" s="150"/>
      <c r="F903" s="150"/>
      <c r="G903" s="150"/>
    </row>
    <row r="904" spans="1:7">
      <c r="A904" s="153">
        <v>41609</v>
      </c>
      <c r="B904" s="82">
        <f>SIMPRESS!S30</f>
        <v>142.82</v>
      </c>
      <c r="C904" s="155">
        <f t="shared" si="19"/>
        <v>-1.4082562474113103E-2</v>
      </c>
      <c r="D904" s="150"/>
      <c r="E904" s="150"/>
      <c r="F904" s="150"/>
      <c r="G904" s="150"/>
    </row>
    <row r="905" spans="1:7">
      <c r="A905" s="153">
        <v>41579</v>
      </c>
      <c r="B905" s="81">
        <f>SIMPRESS!Q30</f>
        <v>144.86000000000001</v>
      </c>
      <c r="C905" s="155">
        <f t="shared" si="19"/>
        <v>-6.8984547461359291E-4</v>
      </c>
      <c r="D905" s="150"/>
      <c r="E905" s="150"/>
      <c r="F905" s="150"/>
      <c r="G905" s="150"/>
    </row>
    <row r="906" spans="1:7">
      <c r="A906" s="153">
        <v>41548</v>
      </c>
      <c r="B906" s="81">
        <f>SIMPRESS!O30</f>
        <v>144.96</v>
      </c>
      <c r="C906" s="155">
        <f t="shared" si="19"/>
        <v>1.5837421163279686E-2</v>
      </c>
      <c r="D906" s="150"/>
      <c r="E906" s="150"/>
      <c r="F906" s="150"/>
      <c r="G906" s="150"/>
    </row>
    <row r="907" spans="1:7">
      <c r="A907" s="153">
        <v>41518</v>
      </c>
      <c r="B907" s="90">
        <f>SIMPRESS!M30</f>
        <v>142.69999999999999</v>
      </c>
      <c r="C907" s="154"/>
      <c r="D907" s="150"/>
      <c r="E907" s="150"/>
      <c r="F907" s="150"/>
      <c r="G907" s="150"/>
    </row>
    <row r="908" spans="1:7">
      <c r="A908" s="150"/>
      <c r="B908" s="150"/>
      <c r="C908" s="150"/>
      <c r="D908" s="150"/>
      <c r="E908" s="150"/>
      <c r="F908" s="150"/>
      <c r="G908" s="150"/>
    </row>
    <row r="909" spans="1:7">
      <c r="A909" s="150"/>
      <c r="B909" s="150"/>
      <c r="C909" s="150"/>
      <c r="D909" s="150"/>
      <c r="E909" s="150"/>
      <c r="F909" s="150"/>
      <c r="G909" s="150"/>
    </row>
    <row r="910" spans="1:7">
      <c r="A910" s="150"/>
      <c r="B910" s="150"/>
      <c r="C910" s="150"/>
      <c r="D910" s="150"/>
      <c r="E910" s="150"/>
      <c r="F910" s="150"/>
      <c r="G910" s="150"/>
    </row>
    <row r="911" spans="1:7">
      <c r="A911" s="150"/>
      <c r="B911" s="150"/>
      <c r="C911" s="150"/>
      <c r="D911" s="150"/>
      <c r="E911" s="150"/>
      <c r="F911" s="150"/>
      <c r="G911" s="150"/>
    </row>
    <row r="912" spans="1:7">
      <c r="A912" s="150"/>
      <c r="B912" s="150"/>
      <c r="C912" s="150"/>
      <c r="D912" s="150"/>
      <c r="E912" s="150"/>
      <c r="F912" s="150"/>
      <c r="G912" s="150"/>
    </row>
    <row r="913" spans="1:7">
      <c r="A913" s="150"/>
      <c r="B913" s="150"/>
      <c r="C913" s="150"/>
      <c r="D913" s="150"/>
      <c r="E913" s="150"/>
      <c r="F913" s="150"/>
      <c r="G913" s="150"/>
    </row>
    <row r="914" spans="1:7">
      <c r="A914" s="150"/>
      <c r="B914" s="150"/>
      <c r="C914" s="150"/>
      <c r="D914" s="150"/>
      <c r="E914" s="150"/>
      <c r="F914" s="150"/>
      <c r="G914" s="150"/>
    </row>
    <row r="915" spans="1:7">
      <c r="A915" s="150"/>
      <c r="B915" s="150"/>
      <c r="C915" s="150"/>
      <c r="D915" s="150"/>
      <c r="E915" s="150"/>
      <c r="F915" s="150"/>
      <c r="G915" s="150"/>
    </row>
    <row r="916" spans="1:7">
      <c r="A916" s="150"/>
      <c r="B916" s="150"/>
      <c r="C916" s="150"/>
      <c r="D916" s="150"/>
      <c r="E916" s="150"/>
      <c r="F916" s="150"/>
      <c r="G916" s="150"/>
    </row>
    <row r="917" spans="1:7">
      <c r="A917" s="150"/>
      <c r="B917" s="150"/>
      <c r="C917" s="150"/>
      <c r="D917" s="150"/>
      <c r="E917" s="150"/>
      <c r="F917" s="150"/>
      <c r="G917" s="150"/>
    </row>
    <row r="918" spans="1:7">
      <c r="A918" s="150"/>
      <c r="B918" s="150"/>
      <c r="C918" s="150"/>
      <c r="D918" s="150"/>
      <c r="E918" s="150"/>
      <c r="F918" s="150"/>
      <c r="G918" s="150"/>
    </row>
    <row r="919" spans="1:7">
      <c r="A919" s="150"/>
      <c r="B919" s="150"/>
      <c r="C919" s="150"/>
      <c r="D919" s="150"/>
      <c r="E919" s="150"/>
      <c r="F919" s="150"/>
      <c r="G919" s="150"/>
    </row>
    <row r="920" spans="1:7">
      <c r="A920" s="150"/>
      <c r="B920" s="150"/>
      <c r="C920" s="150"/>
      <c r="D920" s="150"/>
      <c r="E920" s="150"/>
      <c r="F920" s="150"/>
      <c r="G920" s="150"/>
    </row>
    <row r="921" spans="1:7">
      <c r="A921" s="150"/>
      <c r="B921" s="150"/>
      <c r="C921" s="150"/>
      <c r="D921" s="150"/>
      <c r="E921" s="150"/>
      <c r="F921" s="150"/>
      <c r="G921" s="150"/>
    </row>
    <row r="922" spans="1:7">
      <c r="A922" s="150"/>
      <c r="B922" s="150"/>
      <c r="C922" s="150"/>
      <c r="D922" s="150"/>
      <c r="E922" s="150"/>
      <c r="F922" s="150"/>
      <c r="G922" s="150"/>
    </row>
    <row r="923" spans="1:7">
      <c r="A923" s="150"/>
      <c r="B923" s="150"/>
      <c r="C923" s="150"/>
      <c r="D923" s="150"/>
      <c r="E923" s="150"/>
      <c r="F923" s="150"/>
      <c r="G923" s="150"/>
    </row>
    <row r="924" spans="1:7">
      <c r="A924" s="150"/>
      <c r="B924" s="150"/>
      <c r="C924" s="150"/>
      <c r="D924" s="150"/>
      <c r="E924" s="150"/>
      <c r="F924" s="150"/>
      <c r="G924" s="150"/>
    </row>
    <row r="925" spans="1:7">
      <c r="A925" s="150"/>
      <c r="B925" s="150"/>
      <c r="C925" s="150"/>
      <c r="D925" s="150"/>
      <c r="E925" s="150"/>
      <c r="F925" s="150"/>
      <c r="G925" s="150"/>
    </row>
    <row r="926" spans="1:7">
      <c r="A926" s="150"/>
      <c r="B926" s="150"/>
      <c r="C926" s="150"/>
      <c r="D926" s="150"/>
      <c r="E926" s="150"/>
      <c r="F926" s="150"/>
      <c r="G926" s="150"/>
    </row>
    <row r="927" spans="1:7">
      <c r="A927" s="150"/>
      <c r="B927" s="150"/>
      <c r="C927" s="150"/>
      <c r="D927" s="150"/>
      <c r="E927" s="150"/>
      <c r="F927" s="150"/>
      <c r="G927" s="150"/>
    </row>
    <row r="928" spans="1:7">
      <c r="A928" s="150"/>
      <c r="B928" s="150"/>
      <c r="C928" s="150"/>
      <c r="D928" s="150"/>
      <c r="E928" s="150"/>
      <c r="F928" s="150"/>
      <c r="G928" s="150"/>
    </row>
    <row r="929" spans="1:7">
      <c r="A929" s="150"/>
      <c r="B929" s="150"/>
      <c r="C929" s="150"/>
      <c r="D929" s="150"/>
      <c r="E929" s="150"/>
      <c r="F929" s="150"/>
      <c r="G929" s="150"/>
    </row>
    <row r="930" spans="1:7">
      <c r="A930" s="150"/>
      <c r="B930" s="150"/>
      <c r="C930" s="150"/>
      <c r="D930" s="150"/>
      <c r="E930" s="150"/>
      <c r="F930" s="150"/>
      <c r="G930" s="150"/>
    </row>
    <row r="931" spans="1:7">
      <c r="A931" s="150" t="s">
        <v>109</v>
      </c>
      <c r="B931" s="150"/>
      <c r="C931" s="150"/>
      <c r="D931" s="150"/>
      <c r="E931" s="150"/>
      <c r="F931" s="150"/>
      <c r="G931" s="150"/>
    </row>
    <row r="932" spans="1:7">
      <c r="A932" s="150"/>
      <c r="B932" s="150"/>
      <c r="C932" s="150"/>
      <c r="D932" s="150"/>
      <c r="E932" s="150"/>
      <c r="F932" s="150"/>
      <c r="G932" s="150"/>
    </row>
    <row r="933" spans="1:7">
      <c r="A933" s="150"/>
      <c r="B933" s="150"/>
      <c r="C933" s="150"/>
      <c r="D933" s="150"/>
      <c r="E933" s="150"/>
      <c r="F933" s="150"/>
      <c r="G933" s="150"/>
    </row>
    <row r="934" spans="1:7">
      <c r="A934" s="150"/>
      <c r="B934" s="150"/>
      <c r="C934" s="150"/>
      <c r="D934" s="150"/>
      <c r="E934" s="150"/>
      <c r="F934" s="150"/>
      <c r="G934" s="150"/>
    </row>
    <row r="935" spans="1:7">
      <c r="A935" s="150"/>
      <c r="B935" s="150"/>
      <c r="C935" s="150"/>
      <c r="D935" s="150"/>
      <c r="E935" s="150"/>
      <c r="F935" s="150"/>
      <c r="G935" s="150"/>
    </row>
    <row r="936" spans="1:7">
      <c r="A936" s="150"/>
      <c r="B936" s="150"/>
      <c r="C936" s="150"/>
      <c r="D936" s="150"/>
      <c r="E936" s="150"/>
      <c r="F936" s="150"/>
      <c r="G936" s="150"/>
    </row>
    <row r="937" spans="1:7">
      <c r="A937" s="150" t="s">
        <v>110</v>
      </c>
      <c r="B937" s="150"/>
      <c r="C937" s="150"/>
      <c r="D937" s="150"/>
      <c r="E937" s="150"/>
      <c r="F937" s="150"/>
      <c r="G937" s="150"/>
    </row>
    <row r="938" spans="1:7">
      <c r="A938" s="150"/>
      <c r="B938" s="150"/>
      <c r="C938" s="150"/>
      <c r="D938" s="150"/>
      <c r="E938" s="150"/>
      <c r="F938" s="150"/>
      <c r="G938" s="150"/>
    </row>
    <row r="939" spans="1:7">
      <c r="A939" s="150"/>
      <c r="B939" s="150"/>
      <c r="C939" s="150"/>
      <c r="D939" s="150"/>
      <c r="E939" s="150"/>
      <c r="F939" s="150"/>
      <c r="G939" s="150"/>
    </row>
    <row r="940" spans="1:7">
      <c r="A940" s="150"/>
      <c r="B940" s="150"/>
      <c r="C940" s="150"/>
      <c r="D940" s="150"/>
      <c r="E940" s="150"/>
      <c r="F940" s="150"/>
      <c r="G940" s="150"/>
    </row>
    <row r="941" spans="1:7">
      <c r="A941" s="150"/>
      <c r="B941" s="150"/>
      <c r="C941" s="150"/>
      <c r="D941" s="150"/>
      <c r="E941" s="150"/>
      <c r="F941" s="150"/>
      <c r="G941" s="150"/>
    </row>
    <row r="942" spans="1:7">
      <c r="A942" s="150" t="s">
        <v>111</v>
      </c>
      <c r="B942" s="150"/>
      <c r="C942" s="150"/>
      <c r="D942" s="150"/>
      <c r="E942" s="150"/>
      <c r="F942" s="150"/>
      <c r="G942" s="150"/>
    </row>
    <row r="943" spans="1:7">
      <c r="A943" s="150"/>
      <c r="B943" s="150"/>
      <c r="C943" s="150"/>
      <c r="D943" s="150"/>
      <c r="E943" s="150"/>
      <c r="F943" s="150"/>
      <c r="G943" s="150"/>
    </row>
    <row r="944" spans="1:7">
      <c r="A944" s="150"/>
      <c r="B944" s="150"/>
      <c r="C944" s="150"/>
      <c r="D944" s="150"/>
      <c r="E944" s="150"/>
      <c r="F944" s="150"/>
      <c r="G944" s="150"/>
    </row>
    <row r="945" spans="1:7">
      <c r="A945" s="150"/>
      <c r="B945" s="150"/>
      <c r="C945" s="150"/>
      <c r="D945" s="150"/>
      <c r="E945" s="150"/>
      <c r="F945" s="150"/>
      <c r="G945" s="150"/>
    </row>
    <row r="946" spans="1:7" ht="31.5">
      <c r="A946" s="151" t="s">
        <v>107</v>
      </c>
      <c r="B946" s="151" t="s">
        <v>13</v>
      </c>
      <c r="C946" s="150"/>
      <c r="D946" s="150"/>
      <c r="E946" s="150"/>
      <c r="F946" s="150"/>
      <c r="G946" s="150"/>
    </row>
    <row r="947" spans="1:7">
      <c r="A947" s="150"/>
      <c r="B947" s="150"/>
      <c r="C947" s="150"/>
      <c r="D947" s="150"/>
      <c r="E947" s="150"/>
      <c r="F947" s="150"/>
      <c r="G947" s="150"/>
    </row>
    <row r="948" spans="1:7" ht="28.5">
      <c r="A948" s="152" t="s">
        <v>104</v>
      </c>
      <c r="B948" s="152" t="s">
        <v>105</v>
      </c>
      <c r="C948" s="152" t="s">
        <v>106</v>
      </c>
      <c r="D948" s="150"/>
      <c r="E948" s="150"/>
      <c r="F948" s="150"/>
      <c r="G948" s="150"/>
    </row>
    <row r="949" spans="1:7">
      <c r="A949" s="162">
        <v>41699</v>
      </c>
      <c r="B949" s="167">
        <f>SIMPRESS!Z31</f>
        <v>550.51</v>
      </c>
      <c r="C949" s="155">
        <f t="shared" ref="C949:C954" si="20">(B949/B950)-1</f>
        <v>-0.30306367894670205</v>
      </c>
      <c r="D949" s="150"/>
      <c r="E949" s="150"/>
      <c r="F949" s="150"/>
      <c r="G949" s="150"/>
    </row>
    <row r="950" spans="1:7">
      <c r="A950" s="156">
        <v>41671</v>
      </c>
      <c r="B950" s="81">
        <f>SIMPRESS!X31</f>
        <v>789.9</v>
      </c>
      <c r="C950" s="155">
        <f t="shared" si="20"/>
        <v>0.81007814111230747</v>
      </c>
      <c r="D950" s="150"/>
      <c r="E950" s="150"/>
      <c r="F950" s="150"/>
      <c r="G950" s="150"/>
    </row>
    <row r="951" spans="1:7">
      <c r="A951" s="153">
        <v>41640</v>
      </c>
      <c r="B951" s="168">
        <f>SIMPRESS!V31</f>
        <v>436.39000000000004</v>
      </c>
      <c r="C951" s="155">
        <f t="shared" si="20"/>
        <v>-5.5657743827227213E-2</v>
      </c>
      <c r="D951" s="150"/>
      <c r="E951" s="150"/>
      <c r="F951" s="150"/>
      <c r="G951" s="150"/>
    </row>
    <row r="952" spans="1:7">
      <c r="A952" s="153">
        <v>41609</v>
      </c>
      <c r="B952" s="82">
        <f>SIMPRESS!T31</f>
        <v>462.11</v>
      </c>
      <c r="C952" s="155">
        <f t="shared" si="20"/>
        <v>-0.17655339546321214</v>
      </c>
      <c r="D952" s="150"/>
      <c r="E952" s="150"/>
      <c r="F952" s="150"/>
      <c r="G952" s="150"/>
    </row>
    <row r="953" spans="1:7">
      <c r="A953" s="153">
        <v>41579</v>
      </c>
      <c r="B953" s="81">
        <f>SIMPRESS!R31</f>
        <v>561.19000000000005</v>
      </c>
      <c r="C953" s="155">
        <f t="shared" si="20"/>
        <v>-0.14448831501440607</v>
      </c>
      <c r="D953" s="150"/>
      <c r="E953" s="150"/>
      <c r="F953" s="150"/>
      <c r="G953" s="150"/>
    </row>
    <row r="954" spans="1:7">
      <c r="A954" s="153">
        <v>41548</v>
      </c>
      <c r="B954" s="81">
        <f>SIMPRESS!P31</f>
        <v>655.97</v>
      </c>
      <c r="C954" s="155">
        <f t="shared" si="20"/>
        <v>0.28084117624087179</v>
      </c>
      <c r="D954" s="150"/>
      <c r="E954" s="150"/>
      <c r="F954" s="150"/>
      <c r="G954" s="150"/>
    </row>
    <row r="955" spans="1:7">
      <c r="A955" s="153">
        <v>41518</v>
      </c>
      <c r="B955" s="90">
        <f>SIMPRESS!N31</f>
        <v>512.14</v>
      </c>
      <c r="C955" s="154"/>
      <c r="D955" s="150"/>
      <c r="E955" s="150"/>
      <c r="F955" s="150"/>
      <c r="G955" s="150"/>
    </row>
    <row r="956" spans="1:7">
      <c r="A956" s="150"/>
      <c r="B956" s="150"/>
      <c r="C956" s="150"/>
      <c r="D956" s="150"/>
      <c r="E956" s="150"/>
      <c r="F956" s="150"/>
      <c r="G956" s="150"/>
    </row>
    <row r="957" spans="1:7">
      <c r="A957" s="150"/>
      <c r="B957" s="150"/>
      <c r="C957" s="150"/>
      <c r="D957" s="150"/>
      <c r="E957" s="150"/>
      <c r="F957" s="150"/>
      <c r="G957" s="150"/>
    </row>
    <row r="958" spans="1:7">
      <c r="A958" s="150"/>
      <c r="B958" s="150"/>
      <c r="C958" s="150"/>
      <c r="D958" s="150"/>
      <c r="E958" s="150"/>
      <c r="F958" s="150"/>
      <c r="G958" s="150"/>
    </row>
    <row r="959" spans="1:7">
      <c r="A959" s="150"/>
      <c r="B959" s="150"/>
      <c r="C959" s="150"/>
      <c r="D959" s="150"/>
      <c r="E959" s="150"/>
      <c r="F959" s="150"/>
      <c r="G959" s="150"/>
    </row>
    <row r="960" spans="1:7">
      <c r="A960" s="150"/>
      <c r="B960" s="150"/>
      <c r="C960" s="150"/>
      <c r="D960" s="150"/>
      <c r="E960" s="150"/>
      <c r="F960" s="150"/>
      <c r="G960" s="150"/>
    </row>
    <row r="961" spans="1:7">
      <c r="A961" s="150"/>
      <c r="B961" s="150"/>
      <c r="C961" s="150"/>
      <c r="D961" s="150"/>
      <c r="E961" s="150"/>
      <c r="F961" s="150"/>
      <c r="G961" s="150"/>
    </row>
    <row r="962" spans="1:7">
      <c r="A962" s="150"/>
      <c r="B962" s="150"/>
      <c r="C962" s="150"/>
      <c r="D962" s="150"/>
      <c r="E962" s="150"/>
      <c r="F962" s="150"/>
      <c r="G962" s="150"/>
    </row>
    <row r="963" spans="1:7">
      <c r="A963" s="150"/>
      <c r="B963" s="150"/>
      <c r="C963" s="150"/>
      <c r="D963" s="150"/>
      <c r="E963" s="150"/>
      <c r="F963" s="150"/>
      <c r="G963" s="150"/>
    </row>
    <row r="964" spans="1:7">
      <c r="A964" s="150"/>
      <c r="B964" s="150"/>
      <c r="C964" s="150"/>
      <c r="D964" s="150"/>
      <c r="E964" s="150"/>
      <c r="F964" s="150"/>
      <c r="G964" s="150"/>
    </row>
    <row r="965" spans="1:7">
      <c r="A965" s="150"/>
      <c r="B965" s="150"/>
      <c r="C965" s="150"/>
      <c r="D965" s="150"/>
      <c r="E965" s="150"/>
      <c r="F965" s="150"/>
      <c r="G965" s="150"/>
    </row>
    <row r="966" spans="1:7">
      <c r="A966" s="150"/>
      <c r="B966" s="150"/>
      <c r="C966" s="150"/>
      <c r="D966" s="150"/>
      <c r="E966" s="150"/>
      <c r="F966" s="150"/>
      <c r="G966" s="150"/>
    </row>
    <row r="967" spans="1:7">
      <c r="A967" s="150"/>
      <c r="B967" s="150"/>
      <c r="C967" s="150"/>
      <c r="D967" s="150"/>
      <c r="E967" s="150"/>
      <c r="F967" s="150"/>
      <c r="G967" s="150"/>
    </row>
    <row r="968" spans="1:7">
      <c r="A968" s="150"/>
      <c r="B968" s="150"/>
      <c r="C968" s="150"/>
      <c r="D968" s="150"/>
      <c r="E968" s="150"/>
      <c r="F968" s="150"/>
      <c r="G968" s="150"/>
    </row>
    <row r="969" spans="1:7">
      <c r="A969" s="150"/>
      <c r="B969" s="150"/>
      <c r="C969" s="150"/>
      <c r="D969" s="150"/>
      <c r="E969" s="150"/>
      <c r="F969" s="150"/>
      <c r="G969" s="150"/>
    </row>
    <row r="970" spans="1:7">
      <c r="A970" s="150"/>
      <c r="B970" s="150"/>
      <c r="C970" s="150"/>
      <c r="D970" s="150"/>
      <c r="E970" s="150"/>
      <c r="F970" s="150"/>
      <c r="G970" s="150"/>
    </row>
    <row r="971" spans="1:7">
      <c r="A971" s="150"/>
      <c r="B971" s="150"/>
      <c r="C971" s="150"/>
      <c r="D971" s="150"/>
      <c r="E971" s="150"/>
      <c r="F971" s="150"/>
      <c r="G971" s="150"/>
    </row>
    <row r="972" spans="1:7">
      <c r="A972" s="150"/>
      <c r="B972" s="150"/>
      <c r="C972" s="150"/>
      <c r="D972" s="150"/>
      <c r="E972" s="150"/>
      <c r="F972" s="150"/>
      <c r="G972" s="150"/>
    </row>
    <row r="973" spans="1:7">
      <c r="A973" s="150"/>
      <c r="B973" s="150"/>
      <c r="C973" s="150"/>
      <c r="D973" s="150"/>
      <c r="E973" s="150"/>
      <c r="F973" s="150"/>
      <c r="G973" s="150"/>
    </row>
    <row r="974" spans="1:7">
      <c r="A974" s="150"/>
      <c r="B974" s="150"/>
      <c r="C974" s="150"/>
      <c r="D974" s="150"/>
      <c r="E974" s="150"/>
      <c r="F974" s="150"/>
      <c r="G974" s="150"/>
    </row>
    <row r="975" spans="1:7">
      <c r="A975" s="150"/>
      <c r="B975" s="150"/>
      <c r="C975" s="150"/>
      <c r="D975" s="150"/>
      <c r="E975" s="150"/>
      <c r="F975" s="150"/>
      <c r="G975" s="150"/>
    </row>
    <row r="976" spans="1:7">
      <c r="A976" s="150"/>
      <c r="B976" s="150"/>
      <c r="C976" s="150"/>
      <c r="D976" s="150"/>
      <c r="E976" s="150"/>
      <c r="F976" s="150"/>
      <c r="G976" s="150"/>
    </row>
    <row r="977" spans="1:7">
      <c r="A977" s="150"/>
      <c r="B977" s="150"/>
      <c r="C977" s="150"/>
      <c r="D977" s="150"/>
      <c r="E977" s="150"/>
      <c r="F977" s="150"/>
      <c r="G977" s="150"/>
    </row>
    <row r="978" spans="1:7">
      <c r="A978" s="150" t="s">
        <v>109</v>
      </c>
      <c r="B978" s="150"/>
      <c r="C978" s="150"/>
      <c r="D978" s="150"/>
      <c r="E978" s="150"/>
      <c r="F978" s="150"/>
      <c r="G978" s="150"/>
    </row>
    <row r="979" spans="1:7">
      <c r="A979" s="150"/>
      <c r="B979" s="150"/>
      <c r="C979" s="150"/>
      <c r="D979" s="150"/>
      <c r="E979" s="150"/>
      <c r="F979" s="150"/>
      <c r="G979" s="150"/>
    </row>
    <row r="980" spans="1:7">
      <c r="A980" s="150"/>
      <c r="B980" s="150"/>
      <c r="C980" s="150"/>
      <c r="D980" s="150"/>
      <c r="E980" s="150"/>
      <c r="F980" s="150"/>
      <c r="G980" s="150"/>
    </row>
    <row r="981" spans="1:7">
      <c r="A981" s="150"/>
      <c r="B981" s="150"/>
      <c r="C981" s="150"/>
      <c r="D981" s="150"/>
      <c r="E981" s="150"/>
      <c r="F981" s="150"/>
      <c r="G981" s="150"/>
    </row>
    <row r="982" spans="1:7">
      <c r="A982" s="150"/>
      <c r="B982" s="150"/>
      <c r="C982" s="150"/>
      <c r="D982" s="150"/>
      <c r="E982" s="150"/>
      <c r="F982" s="150"/>
      <c r="G982" s="150"/>
    </row>
    <row r="983" spans="1:7">
      <c r="A983" s="150"/>
      <c r="B983" s="150"/>
      <c r="C983" s="150"/>
      <c r="D983" s="150"/>
      <c r="E983" s="150"/>
      <c r="F983" s="150"/>
      <c r="G983" s="150"/>
    </row>
    <row r="984" spans="1:7">
      <c r="A984" s="150" t="s">
        <v>110</v>
      </c>
      <c r="B984" s="150"/>
      <c r="C984" s="150"/>
      <c r="D984" s="150"/>
      <c r="E984" s="150"/>
      <c r="F984" s="150"/>
      <c r="G984" s="150"/>
    </row>
    <row r="985" spans="1:7">
      <c r="A985" s="150"/>
      <c r="B985" s="150"/>
      <c r="C985" s="150"/>
      <c r="D985" s="150"/>
      <c r="E985" s="150"/>
      <c r="F985" s="150"/>
      <c r="G985" s="150"/>
    </row>
    <row r="986" spans="1:7">
      <c r="A986" s="150"/>
      <c r="B986" s="150"/>
      <c r="C986" s="150"/>
      <c r="D986" s="150"/>
      <c r="E986" s="150"/>
      <c r="F986" s="150"/>
      <c r="G986" s="150"/>
    </row>
    <row r="987" spans="1:7">
      <c r="A987" s="150"/>
      <c r="B987" s="150"/>
      <c r="C987" s="150"/>
      <c r="D987" s="150"/>
      <c r="E987" s="150"/>
      <c r="F987" s="150"/>
      <c r="G987" s="150"/>
    </row>
    <row r="988" spans="1:7">
      <c r="A988" s="150"/>
      <c r="B988" s="150"/>
      <c r="C988" s="150"/>
      <c r="D988" s="150"/>
      <c r="E988" s="150"/>
      <c r="F988" s="150"/>
      <c r="G988" s="150"/>
    </row>
    <row r="989" spans="1:7">
      <c r="A989" s="150" t="s">
        <v>111</v>
      </c>
      <c r="B989" s="150"/>
      <c r="C989" s="150"/>
      <c r="D989" s="150"/>
      <c r="E989" s="150"/>
      <c r="F989" s="150"/>
      <c r="G989" s="150"/>
    </row>
    <row r="990" spans="1:7">
      <c r="A990" s="150"/>
      <c r="B990" s="150"/>
      <c r="C990" s="150"/>
      <c r="D990" s="150"/>
      <c r="E990" s="150"/>
      <c r="F990" s="150"/>
      <c r="G990" s="150"/>
    </row>
    <row r="991" spans="1:7">
      <c r="A991" s="150"/>
      <c r="B991" s="150"/>
      <c r="C991" s="150"/>
      <c r="D991" s="150"/>
      <c r="E991" s="150"/>
      <c r="F991" s="150"/>
      <c r="G991" s="150"/>
    </row>
    <row r="992" spans="1:7">
      <c r="A992" s="150"/>
      <c r="B992" s="150"/>
      <c r="C992" s="150"/>
      <c r="D992" s="150"/>
      <c r="E992" s="150"/>
      <c r="F992" s="150"/>
      <c r="G992" s="150"/>
    </row>
    <row r="993" spans="1:7">
      <c r="A993" s="150"/>
      <c r="B993" s="150"/>
      <c r="C993" s="150"/>
      <c r="D993" s="150"/>
      <c r="E993" s="150"/>
      <c r="F993" s="150"/>
      <c r="G993" s="150"/>
    </row>
    <row r="994" spans="1:7" ht="31.5">
      <c r="A994" s="151" t="s">
        <v>107</v>
      </c>
      <c r="B994" s="151" t="s">
        <v>34</v>
      </c>
      <c r="C994" s="150"/>
      <c r="D994" s="150"/>
      <c r="E994" s="150"/>
      <c r="F994" s="150"/>
      <c r="G994" s="150"/>
    </row>
    <row r="995" spans="1:7">
      <c r="A995" s="150"/>
      <c r="B995" s="150"/>
      <c r="C995" s="150"/>
      <c r="D995" s="150"/>
      <c r="E995" s="150"/>
      <c r="F995" s="150"/>
      <c r="G995" s="150"/>
    </row>
    <row r="996" spans="1:7" ht="28.5">
      <c r="A996" s="152" t="s">
        <v>104</v>
      </c>
      <c r="B996" s="152" t="s">
        <v>105</v>
      </c>
      <c r="C996" s="152" t="s">
        <v>106</v>
      </c>
      <c r="D996" s="150"/>
      <c r="E996" s="150"/>
      <c r="F996" s="150"/>
      <c r="G996" s="150"/>
    </row>
    <row r="997" spans="1:7">
      <c r="A997" s="162">
        <v>41699</v>
      </c>
      <c r="B997" s="167">
        <f>SIMPRESS!Y35</f>
        <v>64.77</v>
      </c>
      <c r="C997" s="155">
        <f t="shared" ref="C997:C1002" si="21">(B997/B998)-1</f>
        <v>-9.069212410501204E-2</v>
      </c>
      <c r="D997" s="150"/>
      <c r="E997" s="150"/>
      <c r="F997" s="150"/>
      <c r="G997" s="150"/>
    </row>
    <row r="998" spans="1:7">
      <c r="A998" s="156">
        <v>41671</v>
      </c>
      <c r="B998" s="81">
        <f>SIMPRESS!W35</f>
        <v>71.23</v>
      </c>
      <c r="C998" s="155">
        <f t="shared" si="21"/>
        <v>0.133694095177463</v>
      </c>
      <c r="D998" s="150"/>
      <c r="E998" s="150"/>
      <c r="F998" s="150"/>
      <c r="G998" s="150"/>
    </row>
    <row r="999" spans="1:7">
      <c r="A999" s="153">
        <v>41640</v>
      </c>
      <c r="B999" s="168">
        <f>SIMPRESS!U35</f>
        <v>62.83</v>
      </c>
      <c r="C999" s="155">
        <f t="shared" si="21"/>
        <v>-0.1139472570864476</v>
      </c>
      <c r="D999" s="150"/>
      <c r="E999" s="150"/>
      <c r="F999" s="150"/>
      <c r="G999" s="150"/>
    </row>
    <row r="1000" spans="1:7">
      <c r="A1000" s="153">
        <v>41609</v>
      </c>
      <c r="B1000" s="82">
        <f>SIMPRESS!S35</f>
        <v>70.91</v>
      </c>
      <c r="C1000" s="155">
        <f t="shared" si="21"/>
        <v>-4.6267652992602493E-2</v>
      </c>
      <c r="D1000" s="150"/>
      <c r="E1000" s="150"/>
      <c r="F1000" s="150"/>
      <c r="G1000" s="150"/>
    </row>
    <row r="1001" spans="1:7">
      <c r="A1001" s="153">
        <v>41579</v>
      </c>
      <c r="B1001" s="81">
        <f>SIMPRESS!Q35</f>
        <v>74.349999999999994</v>
      </c>
      <c r="C1001" s="155">
        <f t="shared" si="21"/>
        <v>0.1009921516363097</v>
      </c>
      <c r="D1001" s="150"/>
      <c r="E1001" s="150"/>
      <c r="F1001" s="150"/>
      <c r="G1001" s="150"/>
    </row>
    <row r="1002" spans="1:7">
      <c r="A1002" s="153">
        <v>41548</v>
      </c>
      <c r="B1002" s="81">
        <f>SIMPRESS!O35</f>
        <v>67.53</v>
      </c>
      <c r="C1002" s="155">
        <f t="shared" si="21"/>
        <v>7.566103854730799E-2</v>
      </c>
      <c r="D1002" s="150"/>
      <c r="E1002" s="150"/>
      <c r="F1002" s="150"/>
      <c r="G1002" s="150"/>
    </row>
    <row r="1003" spans="1:7">
      <c r="A1003" s="153">
        <v>41518</v>
      </c>
      <c r="B1003" s="90">
        <f>SIMPRESS!M35</f>
        <v>62.78</v>
      </c>
      <c r="C1003" s="154"/>
      <c r="D1003" s="150"/>
      <c r="E1003" s="150"/>
      <c r="F1003" s="150"/>
      <c r="G1003" s="150"/>
    </row>
    <row r="1004" spans="1:7">
      <c r="A1004" s="150"/>
      <c r="B1004" s="150"/>
      <c r="C1004" s="150"/>
      <c r="D1004" s="150"/>
      <c r="E1004" s="150"/>
      <c r="F1004" s="150"/>
      <c r="G1004" s="150"/>
    </row>
    <row r="1005" spans="1:7">
      <c r="A1005" s="150"/>
      <c r="B1005" s="150"/>
      <c r="C1005" s="150"/>
      <c r="D1005" s="150"/>
      <c r="E1005" s="150"/>
      <c r="F1005" s="150"/>
      <c r="G1005" s="150"/>
    </row>
    <row r="1006" spans="1:7">
      <c r="A1006" s="150"/>
      <c r="B1006" s="150"/>
      <c r="C1006" s="150"/>
      <c r="D1006" s="150"/>
      <c r="E1006" s="150"/>
      <c r="F1006" s="150"/>
      <c r="G1006" s="150"/>
    </row>
    <row r="1007" spans="1:7">
      <c r="A1007" s="150"/>
      <c r="B1007" s="150"/>
      <c r="C1007" s="150"/>
      <c r="D1007" s="150"/>
      <c r="E1007" s="150"/>
      <c r="F1007" s="150"/>
      <c r="G1007" s="150"/>
    </row>
    <row r="1008" spans="1:7">
      <c r="A1008" s="150"/>
      <c r="B1008" s="150"/>
      <c r="C1008" s="150"/>
      <c r="D1008" s="150"/>
      <c r="E1008" s="150"/>
      <c r="F1008" s="150"/>
      <c r="G1008" s="150"/>
    </row>
    <row r="1009" spans="1:7">
      <c r="A1009" s="150"/>
      <c r="B1009" s="150"/>
      <c r="C1009" s="150"/>
      <c r="D1009" s="150"/>
      <c r="E1009" s="150"/>
      <c r="F1009" s="150"/>
      <c r="G1009" s="150"/>
    </row>
    <row r="1010" spans="1:7">
      <c r="A1010" s="150"/>
      <c r="B1010" s="150"/>
      <c r="C1010" s="150"/>
      <c r="D1010" s="150"/>
      <c r="E1010" s="150"/>
      <c r="F1010" s="150"/>
      <c r="G1010" s="150"/>
    </row>
    <row r="1011" spans="1:7">
      <c r="A1011" s="150"/>
      <c r="B1011" s="150"/>
      <c r="C1011" s="150"/>
      <c r="D1011" s="150"/>
      <c r="E1011" s="150"/>
      <c r="F1011" s="150"/>
      <c r="G1011" s="150"/>
    </row>
    <row r="1012" spans="1:7">
      <c r="A1012" s="150"/>
      <c r="B1012" s="150"/>
      <c r="C1012" s="150"/>
      <c r="D1012" s="150"/>
      <c r="E1012" s="150"/>
      <c r="F1012" s="150"/>
      <c r="G1012" s="150"/>
    </row>
    <row r="1013" spans="1:7">
      <c r="A1013" s="150"/>
      <c r="B1013" s="150"/>
      <c r="C1013" s="150"/>
      <c r="D1013" s="150"/>
      <c r="E1013" s="150"/>
      <c r="F1013" s="150"/>
      <c r="G1013" s="150"/>
    </row>
    <row r="1014" spans="1:7">
      <c r="A1014" s="150"/>
      <c r="B1014" s="150"/>
      <c r="C1014" s="150"/>
      <c r="D1014" s="150"/>
      <c r="E1014" s="150"/>
      <c r="F1014" s="150"/>
      <c r="G1014" s="150"/>
    </row>
    <row r="1015" spans="1:7">
      <c r="A1015" s="150"/>
      <c r="B1015" s="150"/>
      <c r="C1015" s="150"/>
      <c r="D1015" s="150"/>
      <c r="E1015" s="150"/>
      <c r="F1015" s="150"/>
      <c r="G1015" s="150"/>
    </row>
    <row r="1016" spans="1:7">
      <c r="A1016" s="150"/>
      <c r="B1016" s="150"/>
      <c r="C1016" s="150"/>
      <c r="D1016" s="150"/>
      <c r="E1016" s="150"/>
      <c r="F1016" s="150"/>
      <c r="G1016" s="150"/>
    </row>
    <row r="1017" spans="1:7">
      <c r="A1017" s="150"/>
      <c r="B1017" s="150"/>
      <c r="C1017" s="150"/>
      <c r="D1017" s="150"/>
      <c r="E1017" s="150"/>
      <c r="F1017" s="150"/>
      <c r="G1017" s="150"/>
    </row>
    <row r="1018" spans="1:7">
      <c r="A1018" s="150"/>
      <c r="B1018" s="150"/>
      <c r="C1018" s="150"/>
      <c r="D1018" s="150"/>
      <c r="E1018" s="150"/>
      <c r="F1018" s="150"/>
      <c r="G1018" s="150"/>
    </row>
    <row r="1019" spans="1:7">
      <c r="A1019" s="150"/>
      <c r="B1019" s="150"/>
      <c r="C1019" s="150"/>
      <c r="D1019" s="150"/>
      <c r="E1019" s="150"/>
      <c r="F1019" s="150"/>
      <c r="G1019" s="150"/>
    </row>
    <row r="1020" spans="1:7">
      <c r="A1020" s="150"/>
      <c r="B1020" s="150"/>
      <c r="C1020" s="150"/>
      <c r="D1020" s="150"/>
      <c r="E1020" s="150"/>
      <c r="F1020" s="150"/>
      <c r="G1020" s="150"/>
    </row>
    <row r="1021" spans="1:7">
      <c r="A1021" s="150"/>
      <c r="B1021" s="150"/>
      <c r="C1021" s="150"/>
      <c r="D1021" s="150"/>
      <c r="E1021" s="150"/>
      <c r="F1021" s="150"/>
      <c r="G1021" s="150"/>
    </row>
    <row r="1022" spans="1:7">
      <c r="A1022" s="150"/>
      <c r="B1022" s="150"/>
      <c r="C1022" s="150"/>
      <c r="D1022" s="150"/>
      <c r="E1022" s="150"/>
      <c r="F1022" s="150"/>
      <c r="G1022" s="150"/>
    </row>
    <row r="1023" spans="1:7">
      <c r="A1023" s="150"/>
      <c r="B1023" s="150"/>
      <c r="C1023" s="150"/>
      <c r="D1023" s="150"/>
      <c r="E1023" s="150"/>
      <c r="F1023" s="150"/>
      <c r="G1023" s="150"/>
    </row>
    <row r="1024" spans="1:7">
      <c r="A1024" s="150" t="s">
        <v>109</v>
      </c>
      <c r="B1024" s="150"/>
      <c r="C1024" s="150"/>
      <c r="D1024" s="150"/>
      <c r="E1024" s="150"/>
      <c r="F1024" s="150"/>
      <c r="G1024" s="150"/>
    </row>
    <row r="1025" spans="1:7">
      <c r="A1025" s="150"/>
      <c r="B1025" s="150"/>
      <c r="C1025" s="150"/>
      <c r="D1025" s="150"/>
      <c r="E1025" s="150"/>
      <c r="F1025" s="150"/>
      <c r="G1025" s="150"/>
    </row>
    <row r="1026" spans="1:7">
      <c r="A1026" s="150"/>
      <c r="B1026" s="150"/>
      <c r="C1026" s="150"/>
      <c r="D1026" s="150"/>
      <c r="E1026" s="150"/>
      <c r="F1026" s="150"/>
      <c r="G1026" s="150"/>
    </row>
    <row r="1027" spans="1:7">
      <c r="A1027" s="150"/>
      <c r="B1027" s="150"/>
      <c r="C1027" s="150"/>
      <c r="D1027" s="150"/>
      <c r="E1027" s="150"/>
      <c r="F1027" s="150"/>
      <c r="G1027" s="150"/>
    </row>
    <row r="1028" spans="1:7">
      <c r="A1028" s="150"/>
      <c r="B1028" s="150"/>
      <c r="C1028" s="150"/>
      <c r="D1028" s="150"/>
      <c r="E1028" s="150"/>
      <c r="F1028" s="150"/>
      <c r="G1028" s="150"/>
    </row>
    <row r="1029" spans="1:7">
      <c r="A1029" s="150"/>
      <c r="B1029" s="150"/>
      <c r="C1029" s="150"/>
      <c r="D1029" s="150"/>
      <c r="E1029" s="150"/>
      <c r="F1029" s="150"/>
      <c r="G1029" s="150"/>
    </row>
    <row r="1030" spans="1:7">
      <c r="A1030" s="150" t="s">
        <v>110</v>
      </c>
      <c r="B1030" s="150"/>
      <c r="C1030" s="150"/>
      <c r="D1030" s="150"/>
      <c r="E1030" s="150"/>
      <c r="F1030" s="150"/>
      <c r="G1030" s="150"/>
    </row>
    <row r="1031" spans="1:7">
      <c r="A1031" s="150"/>
      <c r="B1031" s="150"/>
      <c r="C1031" s="150"/>
      <c r="D1031" s="150"/>
      <c r="E1031" s="150"/>
      <c r="F1031" s="150"/>
      <c r="G1031" s="150"/>
    </row>
    <row r="1032" spans="1:7">
      <c r="A1032" s="150"/>
      <c r="B1032" s="150"/>
      <c r="C1032" s="150"/>
      <c r="D1032" s="150"/>
      <c r="E1032" s="150"/>
      <c r="F1032" s="150"/>
      <c r="G1032" s="150"/>
    </row>
    <row r="1033" spans="1:7">
      <c r="A1033" s="150"/>
      <c r="B1033" s="150"/>
      <c r="C1033" s="150"/>
      <c r="D1033" s="150"/>
      <c r="E1033" s="150"/>
      <c r="F1033" s="150"/>
      <c r="G1033" s="150"/>
    </row>
    <row r="1034" spans="1:7">
      <c r="A1034" s="150"/>
      <c r="B1034" s="150"/>
      <c r="C1034" s="150"/>
      <c r="D1034" s="150"/>
      <c r="E1034" s="150"/>
      <c r="F1034" s="150"/>
      <c r="G1034" s="150"/>
    </row>
    <row r="1035" spans="1:7">
      <c r="A1035" s="150" t="s">
        <v>111</v>
      </c>
      <c r="B1035" s="150"/>
      <c r="C1035" s="150"/>
      <c r="D1035" s="150"/>
      <c r="E1035" s="150"/>
      <c r="F1035" s="150"/>
      <c r="G1035" s="150"/>
    </row>
    <row r="1036" spans="1:7">
      <c r="A1036" s="150"/>
      <c r="B1036" s="150"/>
      <c r="C1036" s="150"/>
      <c r="D1036" s="150"/>
      <c r="E1036" s="150"/>
      <c r="F1036" s="150"/>
      <c r="G1036" s="150"/>
    </row>
    <row r="1037" spans="1:7">
      <c r="A1037" s="150"/>
      <c r="B1037" s="150"/>
      <c r="C1037" s="150"/>
      <c r="D1037" s="150"/>
      <c r="E1037" s="150"/>
      <c r="F1037" s="150"/>
      <c r="G1037" s="150"/>
    </row>
    <row r="1038" spans="1:7">
      <c r="A1038" s="150"/>
      <c r="B1038" s="150"/>
      <c r="C1038" s="150"/>
      <c r="D1038" s="150"/>
      <c r="E1038" s="150"/>
      <c r="F1038" s="150"/>
      <c r="G1038" s="150"/>
    </row>
    <row r="1039" spans="1:7">
      <c r="A1039" s="150"/>
      <c r="B1039" s="150"/>
      <c r="C1039" s="150"/>
      <c r="D1039" s="150"/>
      <c r="E1039" s="150"/>
      <c r="F1039" s="150"/>
      <c r="G1039" s="150"/>
    </row>
    <row r="1040" spans="1:7">
      <c r="A1040" s="150"/>
      <c r="B1040" s="150"/>
      <c r="C1040" s="150"/>
      <c r="D1040" s="150"/>
      <c r="E1040" s="150"/>
      <c r="F1040" s="150"/>
      <c r="G1040" s="150"/>
    </row>
    <row r="1041" spans="1:7">
      <c r="A1041" s="150"/>
      <c r="B1041" s="150"/>
      <c r="C1041" s="150"/>
      <c r="D1041" s="150"/>
      <c r="E1041" s="150"/>
      <c r="F1041" s="150"/>
      <c r="G1041" s="150"/>
    </row>
    <row r="1042" spans="1:7" ht="31.5">
      <c r="A1042" s="151" t="s">
        <v>107</v>
      </c>
      <c r="B1042" s="151" t="s">
        <v>120</v>
      </c>
      <c r="C1042" s="150"/>
      <c r="D1042" s="150"/>
      <c r="E1042" s="150"/>
      <c r="F1042" s="150"/>
      <c r="G1042" s="150"/>
    </row>
    <row r="1043" spans="1:7">
      <c r="A1043" s="150"/>
      <c r="B1043" s="150"/>
      <c r="C1043" s="150"/>
      <c r="D1043" s="150"/>
      <c r="E1043" s="150"/>
      <c r="F1043" s="150"/>
      <c r="G1043" s="150"/>
    </row>
    <row r="1044" spans="1:7" ht="28.5">
      <c r="A1044" s="152" t="s">
        <v>104</v>
      </c>
      <c r="B1044" s="152" t="s">
        <v>105</v>
      </c>
      <c r="C1044" s="152" t="s">
        <v>106</v>
      </c>
      <c r="D1044" s="150"/>
      <c r="E1044" s="150"/>
      <c r="F1044" s="150"/>
      <c r="G1044" s="150"/>
    </row>
    <row r="1045" spans="1:7">
      <c r="A1045" s="162">
        <v>41699</v>
      </c>
      <c r="B1045" s="167">
        <f>SIMPRESS!Z36</f>
        <v>372.20000000000005</v>
      </c>
      <c r="C1045" s="155">
        <f t="shared" ref="C1045:C1050" si="22">(B1045/B1046)-1</f>
        <v>-0.21880575086577803</v>
      </c>
      <c r="D1045" s="150"/>
      <c r="E1045" s="150"/>
      <c r="F1045" s="150"/>
      <c r="G1045" s="150"/>
    </row>
    <row r="1046" spans="1:7">
      <c r="A1046" s="156">
        <v>41671</v>
      </c>
      <c r="B1046" s="81">
        <f>SIMPRESS!X36</f>
        <v>476.45</v>
      </c>
      <c r="C1046" s="155">
        <f t="shared" si="22"/>
        <v>0.68684722959815869</v>
      </c>
      <c r="D1046" s="150"/>
      <c r="E1046" s="150"/>
      <c r="F1046" s="150"/>
      <c r="G1046" s="150"/>
    </row>
    <row r="1047" spans="1:7">
      <c r="A1047" s="153">
        <v>41640</v>
      </c>
      <c r="B1047" s="168">
        <f>SIMPRESS!V36</f>
        <v>282.45000000000005</v>
      </c>
      <c r="C1047" s="155">
        <f t="shared" si="22"/>
        <v>-0.24251770006436368</v>
      </c>
      <c r="D1047" s="150"/>
      <c r="E1047" s="150"/>
      <c r="F1047" s="150"/>
      <c r="G1047" s="150"/>
    </row>
    <row r="1048" spans="1:7">
      <c r="A1048" s="153">
        <v>41609</v>
      </c>
      <c r="B1048" s="82">
        <f>SIMPRESS!T36</f>
        <v>372.88</v>
      </c>
      <c r="C1048" s="155">
        <f t="shared" si="22"/>
        <v>4.7445152953734526E-2</v>
      </c>
      <c r="D1048" s="150"/>
      <c r="E1048" s="150"/>
      <c r="F1048" s="150"/>
      <c r="G1048" s="150"/>
    </row>
    <row r="1049" spans="1:7">
      <c r="A1049" s="153">
        <v>41579</v>
      </c>
      <c r="B1049" s="81">
        <f>SIMPRESS!R36</f>
        <v>355.99</v>
      </c>
      <c r="C1049" s="155">
        <f t="shared" si="22"/>
        <v>-0.17577736102428743</v>
      </c>
      <c r="D1049" s="150"/>
      <c r="E1049" s="150"/>
      <c r="F1049" s="150"/>
      <c r="G1049" s="150"/>
    </row>
    <row r="1050" spans="1:7">
      <c r="A1050" s="153">
        <v>41548</v>
      </c>
      <c r="B1050" s="81">
        <f>SIMPRESS!P36</f>
        <v>431.90999999999997</v>
      </c>
      <c r="C1050" s="155">
        <f t="shared" si="22"/>
        <v>0.22785421878553547</v>
      </c>
      <c r="D1050" s="150"/>
      <c r="E1050" s="150"/>
      <c r="F1050" s="150"/>
      <c r="G1050" s="150"/>
    </row>
    <row r="1051" spans="1:7">
      <c r="A1051" s="153">
        <v>41518</v>
      </c>
      <c r="B1051" s="90">
        <f>SIMPRESS!N36</f>
        <v>351.76</v>
      </c>
      <c r="C1051" s="154"/>
      <c r="D1051" s="150"/>
      <c r="E1051" s="150"/>
      <c r="F1051" s="150"/>
      <c r="G1051" s="150"/>
    </row>
    <row r="1052" spans="1:7">
      <c r="A1052" s="150"/>
      <c r="B1052" s="150"/>
      <c r="C1052" s="150"/>
      <c r="D1052" s="150"/>
      <c r="E1052" s="150"/>
      <c r="F1052" s="150"/>
      <c r="G1052" s="150"/>
    </row>
    <row r="1053" spans="1:7">
      <c r="A1053" s="150"/>
      <c r="B1053" s="150"/>
      <c r="C1053" s="150"/>
      <c r="D1053" s="150"/>
      <c r="E1053" s="150"/>
      <c r="F1053" s="150"/>
      <c r="G1053" s="150"/>
    </row>
    <row r="1054" spans="1:7">
      <c r="A1054" s="150"/>
      <c r="B1054" s="150"/>
      <c r="C1054" s="150"/>
      <c r="D1054" s="150"/>
      <c r="E1054" s="150"/>
      <c r="F1054" s="150"/>
      <c r="G1054" s="150"/>
    </row>
    <row r="1055" spans="1:7">
      <c r="A1055" s="150"/>
      <c r="B1055" s="150"/>
      <c r="C1055" s="150"/>
      <c r="D1055" s="150"/>
      <c r="E1055" s="150"/>
      <c r="F1055" s="150"/>
      <c r="G1055" s="150"/>
    </row>
    <row r="1056" spans="1:7">
      <c r="A1056" s="150"/>
      <c r="B1056" s="150"/>
      <c r="C1056" s="150"/>
      <c r="D1056" s="150"/>
      <c r="E1056" s="150"/>
      <c r="F1056" s="150"/>
      <c r="G1056" s="150"/>
    </row>
    <row r="1057" spans="1:7">
      <c r="A1057" s="150"/>
      <c r="B1057" s="150"/>
      <c r="C1057" s="150"/>
      <c r="D1057" s="150"/>
      <c r="E1057" s="150"/>
      <c r="F1057" s="150"/>
      <c r="G1057" s="150"/>
    </row>
    <row r="1058" spans="1:7">
      <c r="A1058" s="150"/>
      <c r="B1058" s="150"/>
      <c r="C1058" s="150"/>
      <c r="D1058" s="150"/>
      <c r="E1058" s="150"/>
      <c r="F1058" s="150"/>
      <c r="G1058" s="150"/>
    </row>
    <row r="1059" spans="1:7">
      <c r="A1059" s="150"/>
      <c r="B1059" s="150"/>
      <c r="C1059" s="150"/>
      <c r="D1059" s="150"/>
      <c r="E1059" s="150"/>
      <c r="F1059" s="150"/>
      <c r="G1059" s="150"/>
    </row>
    <row r="1060" spans="1:7">
      <c r="A1060" s="150"/>
      <c r="B1060" s="150"/>
      <c r="C1060" s="150"/>
      <c r="D1060" s="150"/>
      <c r="E1060" s="150"/>
      <c r="F1060" s="150"/>
      <c r="G1060" s="150"/>
    </row>
    <row r="1061" spans="1:7">
      <c r="A1061" s="150"/>
      <c r="B1061" s="150"/>
      <c r="C1061" s="150"/>
      <c r="D1061" s="150"/>
      <c r="E1061" s="150"/>
      <c r="F1061" s="150"/>
      <c r="G1061" s="150"/>
    </row>
    <row r="1062" spans="1:7">
      <c r="A1062" s="150"/>
      <c r="B1062" s="150"/>
      <c r="C1062" s="150"/>
      <c r="D1062" s="150"/>
      <c r="E1062" s="150"/>
      <c r="F1062" s="150"/>
      <c r="G1062" s="150"/>
    </row>
    <row r="1063" spans="1:7">
      <c r="A1063" s="150"/>
      <c r="B1063" s="150"/>
      <c r="C1063" s="150"/>
      <c r="D1063" s="150"/>
      <c r="E1063" s="150"/>
      <c r="F1063" s="150"/>
      <c r="G1063" s="150"/>
    </row>
    <row r="1064" spans="1:7">
      <c r="A1064" s="150"/>
      <c r="B1064" s="150"/>
      <c r="C1064" s="150"/>
      <c r="D1064" s="150"/>
      <c r="E1064" s="150"/>
      <c r="F1064" s="150"/>
      <c r="G1064" s="150"/>
    </row>
    <row r="1065" spans="1:7">
      <c r="A1065" s="150"/>
      <c r="B1065" s="150"/>
      <c r="C1065" s="150"/>
      <c r="D1065" s="150"/>
      <c r="E1065" s="150"/>
      <c r="F1065" s="150"/>
      <c r="G1065" s="150"/>
    </row>
    <row r="1066" spans="1:7">
      <c r="A1066" s="150"/>
      <c r="B1066" s="150"/>
      <c r="C1066" s="150"/>
      <c r="D1066" s="150"/>
      <c r="E1066" s="150"/>
      <c r="F1066" s="150"/>
      <c r="G1066" s="150"/>
    </row>
    <row r="1067" spans="1:7">
      <c r="A1067" s="150"/>
      <c r="B1067" s="150"/>
      <c r="C1067" s="150"/>
      <c r="D1067" s="150"/>
      <c r="E1067" s="150"/>
      <c r="F1067" s="150"/>
      <c r="G1067" s="150"/>
    </row>
    <row r="1068" spans="1:7">
      <c r="A1068" s="150"/>
      <c r="B1068" s="150"/>
      <c r="C1068" s="150"/>
      <c r="D1068" s="150"/>
      <c r="E1068" s="150"/>
      <c r="F1068" s="150"/>
      <c r="G1068" s="150"/>
    </row>
    <row r="1069" spans="1:7">
      <c r="A1069" s="150"/>
      <c r="B1069" s="150"/>
      <c r="C1069" s="150"/>
      <c r="D1069" s="150"/>
      <c r="E1069" s="150"/>
      <c r="F1069" s="150"/>
      <c r="G1069" s="150"/>
    </row>
    <row r="1070" spans="1:7">
      <c r="A1070" s="150"/>
      <c r="B1070" s="150"/>
      <c r="C1070" s="150"/>
      <c r="D1070" s="150"/>
      <c r="E1070" s="150"/>
      <c r="F1070" s="150"/>
      <c r="G1070" s="150"/>
    </row>
    <row r="1071" spans="1:7">
      <c r="A1071" s="150"/>
      <c r="B1071" s="150"/>
      <c r="C1071" s="150"/>
      <c r="D1071" s="150"/>
      <c r="E1071" s="150"/>
      <c r="F1071" s="150"/>
      <c r="G1071" s="150"/>
    </row>
    <row r="1072" spans="1:7">
      <c r="A1072" s="150"/>
      <c r="B1072" s="150"/>
      <c r="C1072" s="150"/>
      <c r="D1072" s="150"/>
      <c r="E1072" s="150"/>
      <c r="F1072" s="150"/>
      <c r="G1072" s="150"/>
    </row>
    <row r="1073" spans="1:7">
      <c r="A1073" s="150" t="s">
        <v>109</v>
      </c>
      <c r="B1073" s="150"/>
      <c r="C1073" s="150"/>
      <c r="D1073" s="150"/>
      <c r="E1073" s="150"/>
      <c r="F1073" s="150"/>
      <c r="G1073" s="150"/>
    </row>
    <row r="1074" spans="1:7">
      <c r="A1074" s="150"/>
      <c r="B1074" s="150"/>
      <c r="C1074" s="150"/>
      <c r="D1074" s="150"/>
      <c r="E1074" s="150"/>
      <c r="F1074" s="150"/>
      <c r="G1074" s="150"/>
    </row>
    <row r="1075" spans="1:7">
      <c r="A1075" s="150"/>
      <c r="B1075" s="150"/>
      <c r="C1075" s="150"/>
      <c r="D1075" s="150"/>
      <c r="E1075" s="150"/>
      <c r="F1075" s="150"/>
      <c r="G1075" s="150"/>
    </row>
    <row r="1076" spans="1:7">
      <c r="A1076" s="150"/>
      <c r="B1076" s="150"/>
      <c r="C1076" s="150"/>
      <c r="D1076" s="150"/>
      <c r="E1076" s="150"/>
      <c r="F1076" s="150"/>
      <c r="G1076" s="150"/>
    </row>
    <row r="1077" spans="1:7">
      <c r="A1077" s="150"/>
      <c r="B1077" s="150"/>
      <c r="C1077" s="150"/>
      <c r="D1077" s="150"/>
      <c r="E1077" s="150"/>
      <c r="F1077" s="150"/>
      <c r="G1077" s="150"/>
    </row>
    <row r="1078" spans="1:7">
      <c r="A1078" s="150"/>
      <c r="B1078" s="150"/>
      <c r="C1078" s="150"/>
      <c r="D1078" s="150"/>
      <c r="E1078" s="150"/>
      <c r="F1078" s="150"/>
      <c r="G1078" s="150"/>
    </row>
    <row r="1079" spans="1:7">
      <c r="A1079" s="150" t="s">
        <v>110</v>
      </c>
      <c r="B1079" s="150"/>
      <c r="C1079" s="150"/>
      <c r="D1079" s="150"/>
      <c r="E1079" s="150"/>
      <c r="F1079" s="150"/>
      <c r="G1079" s="150"/>
    </row>
    <row r="1080" spans="1:7">
      <c r="A1080" s="150"/>
      <c r="B1080" s="150"/>
      <c r="C1080" s="150"/>
      <c r="D1080" s="150"/>
      <c r="E1080" s="150"/>
      <c r="F1080" s="150"/>
      <c r="G1080" s="150"/>
    </row>
    <row r="1081" spans="1:7">
      <c r="A1081" s="150"/>
      <c r="B1081" s="150"/>
      <c r="C1081" s="150"/>
      <c r="D1081" s="150"/>
      <c r="E1081" s="150"/>
      <c r="F1081" s="150"/>
      <c r="G1081" s="150"/>
    </row>
    <row r="1082" spans="1:7">
      <c r="A1082" s="150"/>
      <c r="B1082" s="150"/>
      <c r="C1082" s="150"/>
      <c r="D1082" s="150"/>
      <c r="E1082" s="150"/>
      <c r="F1082" s="150"/>
      <c r="G1082" s="150"/>
    </row>
    <row r="1083" spans="1:7">
      <c r="A1083" s="150"/>
      <c r="B1083" s="150"/>
      <c r="C1083" s="150"/>
      <c r="D1083" s="150"/>
      <c r="E1083" s="150"/>
      <c r="F1083" s="150"/>
      <c r="G1083" s="150"/>
    </row>
    <row r="1084" spans="1:7">
      <c r="A1084" s="150" t="s">
        <v>111</v>
      </c>
      <c r="B1084" s="150"/>
      <c r="C1084" s="150"/>
      <c r="D1084" s="150"/>
      <c r="E1084" s="150"/>
      <c r="F1084" s="150"/>
      <c r="G1084" s="150"/>
    </row>
    <row r="1085" spans="1:7">
      <c r="A1085" s="150"/>
      <c r="B1085" s="150"/>
      <c r="C1085" s="150"/>
      <c r="D1085" s="150"/>
      <c r="E1085" s="150"/>
      <c r="F1085" s="150"/>
      <c r="G1085" s="150"/>
    </row>
    <row r="1086" spans="1:7">
      <c r="A1086" s="150"/>
      <c r="B1086" s="150"/>
      <c r="C1086" s="150"/>
      <c r="D1086" s="150"/>
      <c r="E1086" s="150"/>
      <c r="F1086" s="150"/>
      <c r="G1086" s="150"/>
    </row>
    <row r="1087" spans="1:7">
      <c r="A1087" s="150"/>
      <c r="B1087" s="150"/>
      <c r="C1087" s="150"/>
      <c r="D1087" s="150"/>
      <c r="E1087" s="150"/>
      <c r="F1087" s="150"/>
      <c r="G1087" s="150"/>
    </row>
    <row r="1088" spans="1:7">
      <c r="A1088" s="150"/>
      <c r="B1088" s="150"/>
      <c r="C1088" s="150"/>
      <c r="D1088" s="150"/>
      <c r="E1088" s="150"/>
      <c r="F1088" s="150"/>
      <c r="G1088" s="150"/>
    </row>
    <row r="1089" spans="1:7">
      <c r="A1089" s="150"/>
      <c r="B1089" s="150"/>
      <c r="C1089" s="150"/>
      <c r="D1089" s="150"/>
      <c r="E1089" s="150"/>
      <c r="F1089" s="150"/>
      <c r="G1089" s="150"/>
    </row>
    <row r="1090" spans="1:7" ht="31.5">
      <c r="A1090" s="151" t="s">
        <v>107</v>
      </c>
      <c r="B1090" s="151" t="s">
        <v>121</v>
      </c>
      <c r="C1090" s="150"/>
      <c r="D1090" s="150"/>
      <c r="E1090" s="150"/>
      <c r="F1090" s="150"/>
      <c r="G1090" s="150"/>
    </row>
    <row r="1091" spans="1:7">
      <c r="A1091" s="150"/>
      <c r="B1091" s="150"/>
      <c r="C1091" s="150"/>
      <c r="D1091" s="150"/>
      <c r="E1091" s="150"/>
      <c r="F1091" s="150"/>
      <c r="G1091" s="150"/>
    </row>
    <row r="1092" spans="1:7" ht="28.5">
      <c r="A1092" s="152" t="s">
        <v>104</v>
      </c>
      <c r="B1092" s="152" t="s">
        <v>105</v>
      </c>
      <c r="C1092" s="152" t="s">
        <v>106</v>
      </c>
      <c r="D1092" s="150"/>
      <c r="E1092" s="150"/>
      <c r="F1092" s="150"/>
      <c r="G1092" s="150"/>
    </row>
    <row r="1093" spans="1:7">
      <c r="A1093" s="162">
        <v>41699</v>
      </c>
      <c r="B1093" s="167">
        <f>SIMPRESS!Y38</f>
        <v>174.53</v>
      </c>
      <c r="C1093" s="155">
        <f t="shared" ref="C1093:C1098" si="23">(B1093/B1094)-1</f>
        <v>-0.14726144525333462</v>
      </c>
      <c r="D1093" s="150"/>
      <c r="E1093" s="150"/>
      <c r="F1093" s="150"/>
      <c r="G1093" s="150"/>
    </row>
    <row r="1094" spans="1:7">
      <c r="A1094" s="156">
        <v>41671</v>
      </c>
      <c r="B1094" s="81">
        <f>SIMPRESS!W38</f>
        <v>204.67</v>
      </c>
      <c r="C1094" s="155">
        <f t="shared" si="23"/>
        <v>0.39573104200763787</v>
      </c>
      <c r="D1094" s="150"/>
      <c r="E1094" s="150"/>
      <c r="F1094" s="150"/>
      <c r="G1094" s="150"/>
    </row>
    <row r="1095" spans="1:7">
      <c r="A1095" s="153">
        <v>41640</v>
      </c>
      <c r="B1095" s="168">
        <f>SIMPRESS!U38</f>
        <v>146.63999999999999</v>
      </c>
      <c r="C1095" s="155">
        <f t="shared" si="23"/>
        <v>-0.16291814134033578</v>
      </c>
      <c r="D1095" s="150"/>
      <c r="E1095" s="150"/>
      <c r="F1095" s="150"/>
      <c r="G1095" s="150"/>
    </row>
    <row r="1096" spans="1:7">
      <c r="A1096" s="153">
        <v>41609</v>
      </c>
      <c r="B1096" s="82">
        <f>SIMPRESS!S38</f>
        <v>175.18</v>
      </c>
      <c r="C1096" s="155">
        <f t="shared" si="23"/>
        <v>-5.644726920176657E-2</v>
      </c>
      <c r="D1096" s="150"/>
      <c r="E1096" s="150"/>
      <c r="F1096" s="150"/>
      <c r="G1096" s="150"/>
    </row>
    <row r="1097" spans="1:7">
      <c r="A1097" s="153">
        <v>41579</v>
      </c>
      <c r="B1097" s="81">
        <f>SIMPRESS!Q38</f>
        <v>185.66</v>
      </c>
      <c r="C1097" s="155">
        <f t="shared" si="23"/>
        <v>-0.36419985616930928</v>
      </c>
      <c r="D1097" s="150"/>
      <c r="E1097" s="150"/>
      <c r="F1097" s="150"/>
      <c r="G1097" s="150"/>
    </row>
    <row r="1098" spans="1:7">
      <c r="A1098" s="153">
        <v>41548</v>
      </c>
      <c r="B1098" s="81">
        <f>SIMPRESS!O38</f>
        <v>292.01</v>
      </c>
      <c r="C1098" s="155">
        <f t="shared" si="23"/>
        <v>0.5670816786519266</v>
      </c>
      <c r="D1098" s="150"/>
      <c r="E1098" s="150"/>
      <c r="F1098" s="150"/>
      <c r="G1098" s="150"/>
    </row>
    <row r="1099" spans="1:7">
      <c r="A1099" s="153">
        <v>41518</v>
      </c>
      <c r="B1099" s="90">
        <f>SIMPRESS!M38</f>
        <v>186.34</v>
      </c>
      <c r="C1099" s="154"/>
      <c r="D1099" s="150"/>
      <c r="E1099" s="150"/>
      <c r="F1099" s="150"/>
      <c r="G1099" s="150"/>
    </row>
    <row r="1100" spans="1:7">
      <c r="A1100" s="150"/>
      <c r="B1100" s="150"/>
      <c r="C1100" s="150"/>
      <c r="D1100" s="150"/>
      <c r="E1100" s="150"/>
      <c r="F1100" s="150"/>
      <c r="G1100" s="150"/>
    </row>
    <row r="1101" spans="1:7">
      <c r="A1101" s="150"/>
      <c r="B1101" s="150"/>
      <c r="C1101" s="150"/>
      <c r="D1101" s="150"/>
      <c r="E1101" s="150"/>
      <c r="F1101" s="150"/>
      <c r="G1101" s="150"/>
    </row>
    <row r="1102" spans="1:7">
      <c r="A1102" s="150"/>
      <c r="B1102" s="150"/>
      <c r="C1102" s="150"/>
      <c r="D1102" s="150"/>
      <c r="E1102" s="150"/>
      <c r="F1102" s="150"/>
      <c r="G1102" s="150"/>
    </row>
    <row r="1103" spans="1:7">
      <c r="A1103" s="150"/>
      <c r="B1103" s="150"/>
      <c r="C1103" s="150"/>
      <c r="D1103" s="150"/>
      <c r="E1103" s="150"/>
      <c r="F1103" s="150"/>
      <c r="G1103" s="150"/>
    </row>
    <row r="1104" spans="1:7">
      <c r="A1104" s="150"/>
      <c r="B1104" s="150"/>
      <c r="C1104" s="150"/>
      <c r="D1104" s="150"/>
      <c r="E1104" s="150"/>
      <c r="F1104" s="150"/>
      <c r="G1104" s="150"/>
    </row>
    <row r="1105" spans="1:7">
      <c r="A1105" s="150"/>
      <c r="B1105" s="150"/>
      <c r="C1105" s="150"/>
      <c r="D1105" s="150"/>
      <c r="E1105" s="150"/>
      <c r="F1105" s="150"/>
      <c r="G1105" s="150"/>
    </row>
    <row r="1106" spans="1:7">
      <c r="A1106" s="150"/>
      <c r="B1106" s="150"/>
      <c r="C1106" s="150"/>
      <c r="D1106" s="150"/>
      <c r="E1106" s="150"/>
      <c r="F1106" s="150"/>
      <c r="G1106" s="150"/>
    </row>
    <row r="1107" spans="1:7">
      <c r="A1107" s="150"/>
      <c r="B1107" s="150"/>
      <c r="C1107" s="150"/>
      <c r="D1107" s="150"/>
      <c r="E1107" s="150"/>
      <c r="F1107" s="150"/>
      <c r="G1107" s="150"/>
    </row>
    <row r="1108" spans="1:7">
      <c r="A1108" s="150"/>
      <c r="B1108" s="150"/>
      <c r="C1108" s="150"/>
      <c r="D1108" s="150"/>
      <c r="E1108" s="150"/>
      <c r="F1108" s="150"/>
      <c r="G1108" s="150"/>
    </row>
    <row r="1109" spans="1:7">
      <c r="A1109" s="150"/>
      <c r="B1109" s="150"/>
      <c r="C1109" s="150"/>
      <c r="D1109" s="150"/>
      <c r="E1109" s="150"/>
      <c r="F1109" s="150"/>
      <c r="G1109" s="150"/>
    </row>
    <row r="1110" spans="1:7">
      <c r="A1110" s="150"/>
      <c r="B1110" s="150"/>
      <c r="C1110" s="150"/>
      <c r="D1110" s="150"/>
      <c r="E1110" s="150"/>
      <c r="F1110" s="150"/>
      <c r="G1110" s="150"/>
    </row>
    <row r="1111" spans="1:7">
      <c r="A1111" s="150"/>
      <c r="B1111" s="150"/>
      <c r="C1111" s="150"/>
      <c r="D1111" s="150"/>
      <c r="E1111" s="150"/>
      <c r="F1111" s="150"/>
      <c r="G1111" s="150"/>
    </row>
    <row r="1112" spans="1:7">
      <c r="A1112" s="150"/>
      <c r="B1112" s="150"/>
      <c r="C1112" s="150"/>
      <c r="D1112" s="150"/>
      <c r="E1112" s="150"/>
      <c r="F1112" s="150"/>
      <c r="G1112" s="150"/>
    </row>
    <row r="1113" spans="1:7">
      <c r="A1113" s="150"/>
      <c r="B1113" s="150"/>
      <c r="C1113" s="150"/>
      <c r="D1113" s="150"/>
      <c r="E1113" s="150"/>
      <c r="F1113" s="150"/>
      <c r="G1113" s="150"/>
    </row>
    <row r="1114" spans="1:7">
      <c r="A1114" s="150"/>
      <c r="B1114" s="150"/>
      <c r="C1114" s="150"/>
      <c r="D1114" s="150"/>
      <c r="E1114" s="150"/>
      <c r="F1114" s="150"/>
      <c r="G1114" s="150"/>
    </row>
    <row r="1115" spans="1:7">
      <c r="A1115" s="150"/>
      <c r="B1115" s="150"/>
      <c r="C1115" s="150"/>
      <c r="D1115" s="150"/>
      <c r="E1115" s="150"/>
      <c r="F1115" s="150"/>
      <c r="G1115" s="150"/>
    </row>
    <row r="1116" spans="1:7">
      <c r="A1116" s="150"/>
      <c r="B1116" s="150"/>
      <c r="C1116" s="150"/>
      <c r="D1116" s="150"/>
      <c r="E1116" s="150"/>
      <c r="F1116" s="150"/>
      <c r="G1116" s="150"/>
    </row>
    <row r="1117" spans="1:7">
      <c r="A1117" s="150"/>
      <c r="B1117" s="150"/>
      <c r="C1117" s="150"/>
      <c r="D1117" s="150"/>
      <c r="E1117" s="150"/>
      <c r="F1117" s="150"/>
      <c r="G1117" s="150"/>
    </row>
    <row r="1118" spans="1:7">
      <c r="A1118" s="150"/>
      <c r="B1118" s="150"/>
      <c r="C1118" s="150"/>
      <c r="D1118" s="150"/>
      <c r="E1118" s="150"/>
      <c r="F1118" s="150"/>
      <c r="G1118" s="150"/>
    </row>
    <row r="1119" spans="1:7">
      <c r="A1119" s="150"/>
      <c r="B1119" s="150"/>
      <c r="C1119" s="150"/>
      <c r="D1119" s="150"/>
      <c r="E1119" s="150"/>
      <c r="F1119" s="150"/>
      <c r="G1119" s="150"/>
    </row>
    <row r="1120" spans="1:7">
      <c r="A1120" s="150"/>
      <c r="B1120" s="150"/>
      <c r="C1120" s="150"/>
      <c r="D1120" s="150"/>
      <c r="E1120" s="150"/>
      <c r="F1120" s="150"/>
      <c r="G1120" s="150"/>
    </row>
    <row r="1121" spans="1:7">
      <c r="A1121" s="150"/>
      <c r="B1121" s="150"/>
      <c r="C1121" s="150"/>
      <c r="D1121" s="150"/>
      <c r="E1121" s="150"/>
      <c r="F1121" s="150"/>
      <c r="G1121" s="150"/>
    </row>
    <row r="1122" spans="1:7">
      <c r="A1122" s="150"/>
      <c r="B1122" s="150"/>
      <c r="C1122" s="150"/>
      <c r="D1122" s="150"/>
      <c r="E1122" s="150"/>
      <c r="F1122" s="150"/>
      <c r="G1122" s="150"/>
    </row>
    <row r="1123" spans="1:7">
      <c r="A1123" s="150" t="s">
        <v>109</v>
      </c>
      <c r="B1123" s="150"/>
      <c r="C1123" s="150"/>
      <c r="D1123" s="150"/>
      <c r="E1123" s="150"/>
      <c r="F1123" s="150"/>
      <c r="G1123" s="150"/>
    </row>
    <row r="1124" spans="1:7">
      <c r="A1124" s="150"/>
      <c r="B1124" s="150"/>
      <c r="C1124" s="150"/>
      <c r="D1124" s="150"/>
      <c r="E1124" s="150"/>
      <c r="F1124" s="150"/>
      <c r="G1124" s="150"/>
    </row>
    <row r="1125" spans="1:7">
      <c r="A1125" s="150"/>
      <c r="B1125" s="150"/>
      <c r="C1125" s="150"/>
      <c r="D1125" s="150"/>
      <c r="E1125" s="150"/>
      <c r="F1125" s="150"/>
      <c r="G1125" s="150"/>
    </row>
    <row r="1126" spans="1:7">
      <c r="A1126" s="150"/>
      <c r="B1126" s="150"/>
      <c r="C1126" s="150"/>
      <c r="D1126" s="150"/>
      <c r="E1126" s="150"/>
      <c r="F1126" s="150"/>
      <c r="G1126" s="150"/>
    </row>
    <row r="1127" spans="1:7">
      <c r="A1127" s="150"/>
      <c r="B1127" s="150"/>
      <c r="C1127" s="150"/>
      <c r="D1127" s="150"/>
      <c r="E1127" s="150"/>
      <c r="F1127" s="150"/>
      <c r="G1127" s="150"/>
    </row>
    <row r="1128" spans="1:7">
      <c r="A1128" s="150"/>
      <c r="B1128" s="150"/>
      <c r="C1128" s="150"/>
      <c r="D1128" s="150"/>
      <c r="E1128" s="150"/>
      <c r="F1128" s="150"/>
      <c r="G1128" s="150"/>
    </row>
    <row r="1129" spans="1:7">
      <c r="A1129" s="150" t="s">
        <v>110</v>
      </c>
      <c r="B1129" s="150"/>
      <c r="C1129" s="150"/>
      <c r="D1129" s="150"/>
      <c r="E1129" s="150"/>
      <c r="F1129" s="150"/>
      <c r="G1129" s="150"/>
    </row>
    <row r="1130" spans="1:7">
      <c r="A1130" s="150"/>
      <c r="B1130" s="150"/>
      <c r="C1130" s="150"/>
      <c r="D1130" s="150"/>
      <c r="E1130" s="150"/>
      <c r="F1130" s="150"/>
      <c r="G1130" s="150"/>
    </row>
    <row r="1131" spans="1:7">
      <c r="A1131" s="150"/>
      <c r="B1131" s="150"/>
      <c r="C1131" s="150"/>
      <c r="D1131" s="150"/>
      <c r="E1131" s="150"/>
      <c r="F1131" s="150"/>
      <c r="G1131" s="150"/>
    </row>
    <row r="1132" spans="1:7">
      <c r="A1132" s="150"/>
      <c r="B1132" s="150"/>
      <c r="C1132" s="150"/>
      <c r="D1132" s="150"/>
      <c r="E1132" s="150"/>
      <c r="F1132" s="150"/>
      <c r="G1132" s="150"/>
    </row>
    <row r="1133" spans="1:7">
      <c r="A1133" s="150"/>
      <c r="B1133" s="150"/>
      <c r="C1133" s="150"/>
      <c r="D1133" s="150"/>
      <c r="E1133" s="150"/>
      <c r="F1133" s="150"/>
      <c r="G1133" s="150"/>
    </row>
    <row r="1134" spans="1:7">
      <c r="A1134" s="150" t="s">
        <v>111</v>
      </c>
      <c r="B1134" s="150"/>
      <c r="C1134" s="150"/>
      <c r="D1134" s="150"/>
      <c r="E1134" s="150"/>
      <c r="F1134" s="150"/>
      <c r="G1134" s="150"/>
    </row>
    <row r="1135" spans="1:7">
      <c r="A1135" s="150"/>
      <c r="B1135" s="150"/>
      <c r="C1135" s="150"/>
      <c r="D1135" s="150"/>
      <c r="E1135" s="150"/>
      <c r="F1135" s="150"/>
      <c r="G1135" s="150"/>
    </row>
    <row r="1136" spans="1:7">
      <c r="A1136" s="150"/>
      <c r="B1136" s="150"/>
      <c r="C1136" s="150"/>
      <c r="D1136" s="150"/>
      <c r="E1136" s="150"/>
      <c r="F1136" s="150"/>
      <c r="G1136" s="150"/>
    </row>
    <row r="1137" spans="1:7">
      <c r="A1137" s="150"/>
      <c r="B1137" s="150"/>
      <c r="C1137" s="150"/>
      <c r="D1137" s="150"/>
      <c r="E1137" s="150"/>
      <c r="F1137" s="150"/>
      <c r="G1137" s="150"/>
    </row>
    <row r="1138" spans="1:7" ht="31.5">
      <c r="A1138" s="151" t="s">
        <v>107</v>
      </c>
      <c r="B1138" s="151" t="s">
        <v>77</v>
      </c>
      <c r="C1138" s="150"/>
      <c r="D1138" s="150"/>
      <c r="E1138" s="150"/>
      <c r="F1138" s="150"/>
      <c r="G1138" s="150"/>
    </row>
    <row r="1139" spans="1:7">
      <c r="A1139" s="150"/>
      <c r="B1139" s="150"/>
      <c r="C1139" s="150"/>
      <c r="D1139" s="150"/>
      <c r="E1139" s="150"/>
      <c r="F1139" s="150"/>
      <c r="G1139" s="150"/>
    </row>
    <row r="1140" spans="1:7" ht="28.5">
      <c r="A1140" s="152" t="s">
        <v>104</v>
      </c>
      <c r="B1140" s="152" t="s">
        <v>105</v>
      </c>
      <c r="C1140" s="152" t="s">
        <v>106</v>
      </c>
      <c r="D1140" s="150"/>
      <c r="E1140" s="150"/>
      <c r="F1140" s="150"/>
      <c r="G1140" s="150"/>
    </row>
    <row r="1141" spans="1:7">
      <c r="A1141" s="162">
        <v>41699</v>
      </c>
      <c r="B1141" s="167">
        <f>SIMPRESS!Y39</f>
        <v>276.83999999999997</v>
      </c>
      <c r="C1141" s="155">
        <f t="shared" ref="C1141:C1146" si="24">(B1141/B1142)-1</f>
        <v>-0.16213189673436046</v>
      </c>
      <c r="D1141" s="150"/>
      <c r="E1141" s="150"/>
      <c r="F1141" s="150"/>
      <c r="G1141" s="150"/>
    </row>
    <row r="1142" spans="1:7">
      <c r="A1142" s="156">
        <v>41671</v>
      </c>
      <c r="B1142" s="81">
        <f>SIMPRESS!W39</f>
        <v>330.41</v>
      </c>
      <c r="C1142" s="155">
        <f t="shared" si="24"/>
        <v>0.87254179654293029</v>
      </c>
      <c r="D1142" s="150"/>
      <c r="E1142" s="150"/>
      <c r="F1142" s="150"/>
      <c r="G1142" s="150"/>
    </row>
    <row r="1143" spans="1:7">
      <c r="A1143" s="153">
        <v>41640</v>
      </c>
      <c r="B1143" s="168">
        <f>SIMPRESS!U39</f>
        <v>176.45</v>
      </c>
      <c r="C1143" s="155">
        <f t="shared" si="24"/>
        <v>-0.23806028154417491</v>
      </c>
      <c r="D1143" s="150"/>
      <c r="E1143" s="150"/>
      <c r="F1143" s="150"/>
      <c r="G1143" s="150"/>
    </row>
    <row r="1144" spans="1:7">
      <c r="A1144" s="153">
        <v>41609</v>
      </c>
      <c r="B1144" s="82">
        <f>SIMPRESS!S39</f>
        <v>231.58</v>
      </c>
      <c r="C1144" s="155">
        <f t="shared" si="24"/>
        <v>0.59041274637730923</v>
      </c>
      <c r="D1144" s="150"/>
      <c r="E1144" s="150"/>
      <c r="F1144" s="150"/>
      <c r="G1144" s="150"/>
    </row>
    <row r="1145" spans="1:7">
      <c r="A1145" s="153">
        <v>41579</v>
      </c>
      <c r="B1145" s="81">
        <f>SIMPRESS!Q39</f>
        <v>145.61000000000001</v>
      </c>
      <c r="C1145" s="155">
        <f t="shared" si="24"/>
        <v>-1.3031550068587361E-3</v>
      </c>
      <c r="D1145" s="150"/>
      <c r="E1145" s="150"/>
      <c r="F1145" s="150"/>
      <c r="G1145" s="150"/>
    </row>
    <row r="1146" spans="1:7">
      <c r="A1146" s="153">
        <v>41548</v>
      </c>
      <c r="B1146" s="81">
        <f>SIMPRESS!O39</f>
        <v>145.80000000000001</v>
      </c>
      <c r="C1146" s="155">
        <f t="shared" si="24"/>
        <v>2.0651032551627591E-2</v>
      </c>
      <c r="D1146" s="150"/>
      <c r="E1146" s="150"/>
      <c r="F1146" s="150"/>
      <c r="G1146" s="150"/>
    </row>
    <row r="1147" spans="1:7">
      <c r="A1147" s="153">
        <v>41518</v>
      </c>
      <c r="B1147" s="90">
        <f>SIMPRESS!M39</f>
        <v>142.85</v>
      </c>
      <c r="C1147" s="154"/>
      <c r="D1147" s="150"/>
      <c r="E1147" s="150"/>
      <c r="F1147" s="150"/>
      <c r="G1147" s="150"/>
    </row>
    <row r="1148" spans="1:7">
      <c r="A1148" s="150"/>
      <c r="B1148" s="150"/>
      <c r="C1148" s="150"/>
      <c r="D1148" s="150"/>
      <c r="E1148" s="150"/>
      <c r="F1148" s="150"/>
      <c r="G1148" s="150"/>
    </row>
    <row r="1149" spans="1:7">
      <c r="A1149" s="150"/>
      <c r="B1149" s="150"/>
      <c r="C1149" s="150"/>
      <c r="D1149" s="150"/>
      <c r="E1149" s="150"/>
      <c r="F1149" s="150"/>
      <c r="G1149" s="150"/>
    </row>
    <row r="1150" spans="1:7">
      <c r="A1150" s="150"/>
      <c r="B1150" s="150"/>
      <c r="C1150" s="150"/>
      <c r="D1150" s="150"/>
      <c r="E1150" s="150"/>
      <c r="F1150" s="150"/>
      <c r="G1150" s="150"/>
    </row>
    <row r="1151" spans="1:7">
      <c r="A1151" s="150"/>
      <c r="B1151" s="150"/>
      <c r="C1151" s="150"/>
      <c r="D1151" s="150"/>
      <c r="E1151" s="150"/>
      <c r="F1151" s="150"/>
      <c r="G1151" s="150"/>
    </row>
    <row r="1152" spans="1:7">
      <c r="A1152" s="150"/>
      <c r="B1152" s="150"/>
      <c r="C1152" s="150"/>
      <c r="D1152" s="150"/>
      <c r="E1152" s="150"/>
      <c r="F1152" s="150"/>
      <c r="G1152" s="150"/>
    </row>
    <row r="1153" spans="1:7">
      <c r="A1153" s="150"/>
      <c r="B1153" s="150"/>
      <c r="C1153" s="150"/>
      <c r="D1153" s="150"/>
      <c r="E1153" s="150"/>
      <c r="F1153" s="150"/>
      <c r="G1153" s="150"/>
    </row>
    <row r="1154" spans="1:7">
      <c r="A1154" s="150"/>
      <c r="B1154" s="150"/>
      <c r="C1154" s="150"/>
      <c r="D1154" s="150"/>
      <c r="E1154" s="150"/>
      <c r="F1154" s="150"/>
      <c r="G1154" s="150"/>
    </row>
    <row r="1155" spans="1:7">
      <c r="A1155" s="150"/>
      <c r="B1155" s="150"/>
      <c r="C1155" s="150"/>
      <c r="D1155" s="150"/>
      <c r="E1155" s="150"/>
      <c r="F1155" s="150"/>
      <c r="G1155" s="150"/>
    </row>
    <row r="1156" spans="1:7">
      <c r="A1156" s="150"/>
      <c r="B1156" s="150"/>
      <c r="C1156" s="150"/>
      <c r="D1156" s="150"/>
      <c r="E1156" s="150"/>
      <c r="F1156" s="150"/>
      <c r="G1156" s="150"/>
    </row>
    <row r="1157" spans="1:7">
      <c r="A1157" s="150"/>
      <c r="B1157" s="150"/>
      <c r="C1157" s="150"/>
      <c r="D1157" s="150"/>
      <c r="E1157" s="150"/>
      <c r="F1157" s="150"/>
      <c r="G1157" s="150"/>
    </row>
    <row r="1158" spans="1:7">
      <c r="A1158" s="150"/>
      <c r="B1158" s="150"/>
      <c r="C1158" s="150"/>
      <c r="D1158" s="150"/>
      <c r="E1158" s="150"/>
      <c r="F1158" s="150"/>
      <c r="G1158" s="150"/>
    </row>
    <row r="1159" spans="1:7">
      <c r="A1159" s="150"/>
      <c r="B1159" s="150"/>
      <c r="C1159" s="150"/>
      <c r="D1159" s="150"/>
      <c r="E1159" s="150"/>
      <c r="F1159" s="150"/>
      <c r="G1159" s="150"/>
    </row>
    <row r="1160" spans="1:7">
      <c r="A1160" s="150"/>
      <c r="B1160" s="150"/>
      <c r="C1160" s="150"/>
      <c r="D1160" s="150"/>
      <c r="E1160" s="150"/>
      <c r="F1160" s="150"/>
      <c r="G1160" s="150"/>
    </row>
    <row r="1161" spans="1:7">
      <c r="A1161" s="150"/>
      <c r="B1161" s="150"/>
      <c r="C1161" s="150"/>
      <c r="D1161" s="150"/>
      <c r="E1161" s="150"/>
      <c r="F1161" s="150"/>
      <c r="G1161" s="150"/>
    </row>
    <row r="1162" spans="1:7">
      <c r="A1162" s="150"/>
      <c r="B1162" s="150"/>
      <c r="C1162" s="150"/>
      <c r="D1162" s="150"/>
      <c r="E1162" s="150"/>
      <c r="F1162" s="150"/>
      <c r="G1162" s="150"/>
    </row>
    <row r="1163" spans="1:7">
      <c r="A1163" s="150"/>
      <c r="B1163" s="150"/>
      <c r="C1163" s="150"/>
      <c r="D1163" s="150"/>
      <c r="E1163" s="150"/>
      <c r="F1163" s="150"/>
      <c r="G1163" s="150"/>
    </row>
    <row r="1164" spans="1:7">
      <c r="A1164" s="150"/>
      <c r="B1164" s="150"/>
      <c r="C1164" s="150"/>
      <c r="D1164" s="150"/>
      <c r="E1164" s="150"/>
      <c r="F1164" s="150"/>
      <c r="G1164" s="150"/>
    </row>
    <row r="1165" spans="1:7">
      <c r="A1165" s="150"/>
      <c r="B1165" s="150"/>
      <c r="C1165" s="150"/>
      <c r="D1165" s="150"/>
      <c r="E1165" s="150"/>
      <c r="F1165" s="150"/>
      <c r="G1165" s="150"/>
    </row>
    <row r="1166" spans="1:7">
      <c r="A1166" s="150"/>
      <c r="B1166" s="150"/>
      <c r="C1166" s="150"/>
      <c r="D1166" s="150"/>
      <c r="E1166" s="150"/>
      <c r="F1166" s="150"/>
      <c r="G1166" s="150"/>
    </row>
    <row r="1167" spans="1:7">
      <c r="A1167" s="150"/>
      <c r="B1167" s="150"/>
      <c r="C1167" s="150"/>
      <c r="D1167" s="150"/>
      <c r="E1167" s="150"/>
      <c r="F1167" s="150"/>
      <c r="G1167" s="150"/>
    </row>
    <row r="1168" spans="1:7">
      <c r="A1168" s="150" t="s">
        <v>109</v>
      </c>
      <c r="B1168" s="150"/>
      <c r="C1168" s="150"/>
      <c r="D1168" s="150"/>
      <c r="E1168" s="150"/>
      <c r="F1168" s="150"/>
      <c r="G1168" s="150"/>
    </row>
    <row r="1169" spans="1:7">
      <c r="A1169" s="150"/>
      <c r="B1169" s="150"/>
      <c r="C1169" s="150"/>
      <c r="D1169" s="150"/>
      <c r="E1169" s="150"/>
      <c r="F1169" s="150"/>
      <c r="G1169" s="150"/>
    </row>
    <row r="1170" spans="1:7">
      <c r="A1170" s="150"/>
      <c r="B1170" s="150"/>
      <c r="C1170" s="150"/>
      <c r="D1170" s="150"/>
      <c r="E1170" s="150"/>
      <c r="F1170" s="150"/>
      <c r="G1170" s="150"/>
    </row>
    <row r="1171" spans="1:7">
      <c r="A1171" s="150"/>
      <c r="B1171" s="150"/>
      <c r="C1171" s="150"/>
      <c r="D1171" s="150"/>
      <c r="E1171" s="150"/>
      <c r="F1171" s="150"/>
      <c r="G1171" s="150"/>
    </row>
    <row r="1172" spans="1:7">
      <c r="A1172" s="150"/>
      <c r="B1172" s="150"/>
      <c r="C1172" s="150"/>
      <c r="D1172" s="150"/>
      <c r="E1172" s="150"/>
      <c r="F1172" s="150"/>
      <c r="G1172" s="150"/>
    </row>
    <row r="1173" spans="1:7">
      <c r="A1173" s="150"/>
      <c r="B1173" s="150"/>
      <c r="C1173" s="150"/>
      <c r="D1173" s="150"/>
      <c r="E1173" s="150"/>
      <c r="F1173" s="150"/>
      <c r="G1173" s="150"/>
    </row>
    <row r="1174" spans="1:7">
      <c r="A1174" s="150" t="s">
        <v>110</v>
      </c>
      <c r="B1174" s="150"/>
      <c r="C1174" s="150"/>
      <c r="D1174" s="150"/>
      <c r="E1174" s="150"/>
      <c r="F1174" s="150"/>
      <c r="G1174" s="150"/>
    </row>
    <row r="1175" spans="1:7">
      <c r="A1175" s="150"/>
      <c r="B1175" s="150"/>
      <c r="C1175" s="150"/>
      <c r="D1175" s="150"/>
      <c r="E1175" s="150"/>
      <c r="F1175" s="150"/>
      <c r="G1175" s="150"/>
    </row>
    <row r="1176" spans="1:7">
      <c r="A1176" s="150"/>
      <c r="B1176" s="150"/>
      <c r="C1176" s="150"/>
      <c r="D1176" s="150"/>
      <c r="E1176" s="150"/>
      <c r="F1176" s="150"/>
      <c r="G1176" s="150"/>
    </row>
    <row r="1177" spans="1:7">
      <c r="A1177" s="150"/>
      <c r="B1177" s="150"/>
      <c r="C1177" s="150"/>
      <c r="D1177" s="150"/>
      <c r="E1177" s="150"/>
      <c r="F1177" s="150"/>
      <c r="G1177" s="150"/>
    </row>
    <row r="1178" spans="1:7">
      <c r="A1178" s="150"/>
      <c r="B1178" s="150"/>
      <c r="C1178" s="150"/>
      <c r="D1178" s="150"/>
      <c r="E1178" s="150"/>
      <c r="F1178" s="150"/>
      <c r="G1178" s="150"/>
    </row>
    <row r="1179" spans="1:7">
      <c r="A1179" s="150" t="s">
        <v>111</v>
      </c>
      <c r="B1179" s="150"/>
      <c r="C1179" s="150"/>
      <c r="D1179" s="150"/>
      <c r="E1179" s="150"/>
      <c r="F1179" s="150"/>
      <c r="G1179" s="150"/>
    </row>
    <row r="1180" spans="1:7">
      <c r="A1180" s="150"/>
      <c r="B1180" s="150"/>
      <c r="C1180" s="150"/>
      <c r="D1180" s="150"/>
      <c r="E1180" s="150"/>
      <c r="F1180" s="150"/>
      <c r="G1180" s="150"/>
    </row>
    <row r="1181" spans="1:7">
      <c r="A1181" s="150"/>
      <c r="B1181" s="150"/>
      <c r="C1181" s="150"/>
      <c r="D1181" s="150"/>
      <c r="E1181" s="150"/>
      <c r="F1181" s="150"/>
      <c r="G1181" s="150"/>
    </row>
    <row r="1182" spans="1:7">
      <c r="A1182" s="150"/>
      <c r="B1182" s="150"/>
      <c r="C1182" s="150"/>
      <c r="D1182" s="150"/>
      <c r="E1182" s="150"/>
      <c r="F1182" s="150"/>
      <c r="G1182" s="150"/>
    </row>
    <row r="1183" spans="1:7">
      <c r="A1183" s="150"/>
      <c r="B1183" s="150"/>
      <c r="C1183" s="150"/>
      <c r="D1183" s="150"/>
      <c r="E1183" s="150"/>
      <c r="F1183" s="150"/>
      <c r="G1183" s="150"/>
    </row>
    <row r="1184" spans="1:7">
      <c r="A1184" s="150"/>
      <c r="B1184" s="150"/>
      <c r="C1184" s="150"/>
      <c r="D1184" s="150"/>
      <c r="E1184" s="150"/>
      <c r="F1184" s="150"/>
      <c r="G1184" s="150"/>
    </row>
    <row r="1185" spans="1:7">
      <c r="A1185" s="150"/>
      <c r="B1185" s="150"/>
      <c r="C1185" s="150"/>
      <c r="D1185" s="150"/>
      <c r="E1185" s="150"/>
      <c r="F1185" s="150"/>
      <c r="G1185" s="150"/>
    </row>
    <row r="1186" spans="1:7">
      <c r="A1186" s="150"/>
      <c r="B1186" s="150"/>
      <c r="C1186" s="150"/>
      <c r="D1186" s="150"/>
      <c r="E1186" s="150"/>
      <c r="F1186" s="150"/>
      <c r="G1186" s="150"/>
    </row>
    <row r="1187" spans="1:7" ht="31.5">
      <c r="A1187" s="151" t="s">
        <v>107</v>
      </c>
      <c r="B1187" s="151" t="s">
        <v>62</v>
      </c>
      <c r="C1187" s="150"/>
      <c r="D1187" s="150"/>
      <c r="E1187" s="150"/>
      <c r="F1187" s="150"/>
      <c r="G1187" s="150"/>
    </row>
    <row r="1188" spans="1:7">
      <c r="A1188" s="150"/>
      <c r="B1188" s="150"/>
      <c r="C1188" s="150"/>
      <c r="D1188" s="150"/>
      <c r="E1188" s="150"/>
      <c r="F1188" s="150"/>
      <c r="G1188" s="150"/>
    </row>
    <row r="1189" spans="1:7" ht="28.5">
      <c r="A1189" s="152" t="s">
        <v>104</v>
      </c>
      <c r="B1189" s="152" t="s">
        <v>105</v>
      </c>
      <c r="C1189" s="152" t="s">
        <v>106</v>
      </c>
      <c r="D1189" s="150"/>
      <c r="E1189" s="150"/>
      <c r="F1189" s="150"/>
      <c r="G1189" s="150"/>
    </row>
    <row r="1190" spans="1:7">
      <c r="A1190" s="162">
        <v>41699</v>
      </c>
      <c r="B1190" s="167">
        <f>SIMPRESS!Y40</f>
        <v>144.5</v>
      </c>
      <c r="C1190" s="155">
        <f t="shared" ref="C1190:C1195" si="25">(B1190/B1191)-1</f>
        <v>-4.7650431687866535E-2</v>
      </c>
      <c r="D1190" s="150"/>
      <c r="E1190" s="150"/>
      <c r="F1190" s="150"/>
      <c r="G1190" s="150"/>
    </row>
    <row r="1191" spans="1:7">
      <c r="A1191" s="156">
        <v>41671</v>
      </c>
      <c r="B1191" s="81">
        <f>SIMPRESS!W40</f>
        <v>151.72999999999999</v>
      </c>
      <c r="C1191" s="155">
        <f t="shared" si="25"/>
        <v>7.7168820105068647E-2</v>
      </c>
      <c r="D1191" s="150"/>
      <c r="E1191" s="150"/>
      <c r="F1191" s="150"/>
      <c r="G1191" s="150"/>
    </row>
    <row r="1192" spans="1:7">
      <c r="A1192" s="153">
        <v>41640</v>
      </c>
      <c r="B1192" s="168">
        <f>SIMPRESS!U40</f>
        <v>140.86000000000001</v>
      </c>
      <c r="C1192" s="155">
        <f t="shared" si="25"/>
        <v>-4.9848229342327022E-2</v>
      </c>
      <c r="D1192" s="150"/>
      <c r="E1192" s="150"/>
      <c r="F1192" s="150"/>
      <c r="G1192" s="150"/>
    </row>
    <row r="1193" spans="1:7">
      <c r="A1193" s="153">
        <v>41609</v>
      </c>
      <c r="B1193" s="82">
        <f>SIMPRESS!S40</f>
        <v>148.25</v>
      </c>
      <c r="C1193" s="155">
        <f t="shared" si="25"/>
        <v>-0.22874830922900846</v>
      </c>
      <c r="D1193" s="150"/>
      <c r="E1193" s="150"/>
      <c r="F1193" s="150"/>
      <c r="G1193" s="150"/>
    </row>
    <row r="1194" spans="1:7">
      <c r="A1194" s="153">
        <v>41579</v>
      </c>
      <c r="B1194" s="81">
        <f>SIMPRESS!Q40</f>
        <v>192.22</v>
      </c>
      <c r="C1194" s="155">
        <f t="shared" si="25"/>
        <v>-0.35027885752915333</v>
      </c>
      <c r="D1194" s="150"/>
      <c r="E1194" s="150"/>
      <c r="F1194" s="150"/>
      <c r="G1194" s="150"/>
    </row>
    <row r="1195" spans="1:7">
      <c r="A1195" s="153">
        <v>41548</v>
      </c>
      <c r="B1195" s="81">
        <f>SIMPRESS!O40</f>
        <v>295.85000000000002</v>
      </c>
      <c r="C1195" s="155">
        <f t="shared" si="25"/>
        <v>0.2759855084965066</v>
      </c>
      <c r="D1195" s="150"/>
      <c r="E1195" s="150"/>
      <c r="F1195" s="150"/>
      <c r="G1195" s="150"/>
    </row>
    <row r="1196" spans="1:7">
      <c r="A1196" s="153">
        <v>41518</v>
      </c>
      <c r="B1196" s="90">
        <f>SIMPRESS!M40</f>
        <v>231.86</v>
      </c>
      <c r="C1196" s="154"/>
      <c r="D1196" s="150"/>
      <c r="E1196" s="150"/>
      <c r="F1196" s="150"/>
      <c r="G1196" s="150"/>
    </row>
    <row r="1197" spans="1:7">
      <c r="A1197" s="150"/>
      <c r="B1197" s="150"/>
      <c r="C1197" s="150"/>
      <c r="D1197" s="150"/>
      <c r="E1197" s="150"/>
      <c r="F1197" s="150"/>
      <c r="G1197" s="150"/>
    </row>
    <row r="1198" spans="1:7">
      <c r="A1198" s="150"/>
      <c r="B1198" s="150"/>
      <c r="C1198" s="150"/>
      <c r="D1198" s="150"/>
      <c r="E1198" s="150"/>
      <c r="F1198" s="150"/>
      <c r="G1198" s="150"/>
    </row>
    <row r="1199" spans="1:7">
      <c r="A1199" s="150"/>
      <c r="B1199" s="150"/>
      <c r="C1199" s="150"/>
      <c r="D1199" s="150"/>
      <c r="E1199" s="150"/>
      <c r="F1199" s="150"/>
      <c r="G1199" s="150"/>
    </row>
    <row r="1200" spans="1:7">
      <c r="A1200" s="150"/>
      <c r="B1200" s="150"/>
      <c r="C1200" s="150"/>
      <c r="D1200" s="150"/>
      <c r="E1200" s="150"/>
      <c r="F1200" s="150"/>
      <c r="G1200" s="150"/>
    </row>
    <row r="1201" spans="1:7">
      <c r="A1201" s="150"/>
      <c r="B1201" s="150"/>
      <c r="C1201" s="150"/>
      <c r="D1201" s="150"/>
      <c r="E1201" s="150"/>
      <c r="F1201" s="150"/>
      <c r="G1201" s="150"/>
    </row>
    <row r="1202" spans="1:7">
      <c r="A1202" s="150"/>
      <c r="B1202" s="150"/>
      <c r="C1202" s="150"/>
      <c r="D1202" s="150"/>
      <c r="E1202" s="150"/>
      <c r="F1202" s="150"/>
      <c r="G1202" s="150"/>
    </row>
    <row r="1203" spans="1:7">
      <c r="A1203" s="150"/>
      <c r="B1203" s="150"/>
      <c r="C1203" s="150"/>
      <c r="D1203" s="150"/>
      <c r="E1203" s="150"/>
      <c r="F1203" s="150"/>
      <c r="G1203" s="150"/>
    </row>
    <row r="1204" spans="1:7">
      <c r="A1204" s="150"/>
      <c r="B1204" s="150"/>
      <c r="C1204" s="150"/>
      <c r="D1204" s="150"/>
      <c r="E1204" s="150"/>
      <c r="F1204" s="150"/>
      <c r="G1204" s="150"/>
    </row>
    <row r="1205" spans="1:7">
      <c r="A1205" s="150"/>
      <c r="B1205" s="150"/>
      <c r="C1205" s="150"/>
      <c r="D1205" s="150"/>
      <c r="E1205" s="150"/>
      <c r="F1205" s="150"/>
      <c r="G1205" s="150"/>
    </row>
    <row r="1206" spans="1:7">
      <c r="A1206" s="150"/>
      <c r="B1206" s="150"/>
      <c r="C1206" s="150"/>
      <c r="D1206" s="150"/>
      <c r="E1206" s="150"/>
      <c r="F1206" s="150"/>
      <c r="G1206" s="150"/>
    </row>
    <row r="1207" spans="1:7">
      <c r="A1207" s="150"/>
      <c r="B1207" s="150"/>
      <c r="C1207" s="150"/>
      <c r="D1207" s="150"/>
      <c r="E1207" s="150"/>
      <c r="F1207" s="150"/>
      <c r="G1207" s="150"/>
    </row>
    <row r="1208" spans="1:7">
      <c r="A1208" s="150"/>
      <c r="B1208" s="150"/>
      <c r="C1208" s="150"/>
      <c r="D1208" s="150"/>
      <c r="E1208" s="150"/>
      <c r="F1208" s="150"/>
      <c r="G1208" s="150"/>
    </row>
    <row r="1209" spans="1:7">
      <c r="A1209" s="150"/>
      <c r="B1209" s="150"/>
      <c r="C1209" s="150"/>
      <c r="D1209" s="150"/>
      <c r="E1209" s="150"/>
      <c r="F1209" s="150"/>
      <c r="G1209" s="150"/>
    </row>
    <row r="1210" spans="1:7">
      <c r="A1210" s="150"/>
      <c r="B1210" s="150"/>
      <c r="C1210" s="150"/>
      <c r="D1210" s="150"/>
      <c r="E1210" s="150"/>
      <c r="F1210" s="150"/>
      <c r="G1210" s="150"/>
    </row>
    <row r="1211" spans="1:7">
      <c r="A1211" s="150"/>
      <c r="B1211" s="150"/>
      <c r="C1211" s="150"/>
      <c r="D1211" s="150"/>
      <c r="E1211" s="150"/>
      <c r="F1211" s="150"/>
      <c r="G1211" s="150"/>
    </row>
    <row r="1212" spans="1:7">
      <c r="A1212" s="150"/>
      <c r="B1212" s="150"/>
      <c r="C1212" s="150"/>
      <c r="D1212" s="150"/>
      <c r="E1212" s="150"/>
      <c r="F1212" s="150"/>
      <c r="G1212" s="150"/>
    </row>
    <row r="1213" spans="1:7">
      <c r="A1213" s="150"/>
      <c r="B1213" s="150"/>
      <c r="C1213" s="150"/>
      <c r="D1213" s="150"/>
      <c r="E1213" s="150"/>
      <c r="F1213" s="150"/>
      <c r="G1213" s="150"/>
    </row>
    <row r="1214" spans="1:7">
      <c r="A1214" s="150"/>
      <c r="B1214" s="150"/>
      <c r="C1214" s="150"/>
      <c r="D1214" s="150"/>
      <c r="E1214" s="150"/>
      <c r="F1214" s="150"/>
      <c r="G1214" s="150"/>
    </row>
    <row r="1215" spans="1:7">
      <c r="A1215" s="150"/>
      <c r="B1215" s="150"/>
      <c r="C1215" s="150"/>
      <c r="D1215" s="150"/>
      <c r="E1215" s="150"/>
      <c r="F1215" s="150"/>
      <c r="G1215" s="150"/>
    </row>
    <row r="1216" spans="1:7">
      <c r="A1216" s="150" t="s">
        <v>109</v>
      </c>
      <c r="B1216" s="150"/>
      <c r="C1216" s="150"/>
      <c r="D1216" s="150"/>
      <c r="E1216" s="150"/>
      <c r="F1216" s="150"/>
      <c r="G1216" s="150"/>
    </row>
    <row r="1217" spans="1:7">
      <c r="A1217" s="150"/>
      <c r="B1217" s="150"/>
      <c r="C1217" s="150"/>
      <c r="D1217" s="150"/>
      <c r="E1217" s="150"/>
      <c r="F1217" s="150"/>
      <c r="G1217" s="150"/>
    </row>
    <row r="1218" spans="1:7">
      <c r="A1218" s="150"/>
      <c r="B1218" s="150"/>
      <c r="C1218" s="150"/>
      <c r="D1218" s="150"/>
      <c r="E1218" s="150"/>
      <c r="F1218" s="150"/>
      <c r="G1218" s="150"/>
    </row>
    <row r="1219" spans="1:7">
      <c r="A1219" s="150"/>
      <c r="B1219" s="150"/>
      <c r="C1219" s="150"/>
      <c r="D1219" s="150"/>
      <c r="E1219" s="150"/>
      <c r="F1219" s="150"/>
      <c r="G1219" s="150"/>
    </row>
    <row r="1220" spans="1:7">
      <c r="A1220" s="150"/>
      <c r="B1220" s="150"/>
      <c r="C1220" s="150"/>
      <c r="D1220" s="150"/>
      <c r="E1220" s="150"/>
      <c r="F1220" s="150"/>
      <c r="G1220" s="150"/>
    </row>
    <row r="1221" spans="1:7">
      <c r="A1221" s="150"/>
      <c r="B1221" s="150"/>
      <c r="C1221" s="150"/>
      <c r="D1221" s="150"/>
      <c r="E1221" s="150"/>
      <c r="F1221" s="150"/>
      <c r="G1221" s="150"/>
    </row>
    <row r="1222" spans="1:7">
      <c r="A1222" s="150" t="s">
        <v>110</v>
      </c>
      <c r="B1222" s="150"/>
      <c r="C1222" s="150"/>
      <c r="D1222" s="150"/>
      <c r="E1222" s="150"/>
      <c r="F1222" s="150"/>
      <c r="G1222" s="150"/>
    </row>
    <row r="1223" spans="1:7">
      <c r="A1223" s="150"/>
      <c r="B1223" s="150"/>
      <c r="C1223" s="150"/>
      <c r="D1223" s="150"/>
      <c r="E1223" s="150"/>
      <c r="F1223" s="150"/>
      <c r="G1223" s="150"/>
    </row>
    <row r="1224" spans="1:7">
      <c r="A1224" s="150"/>
      <c r="B1224" s="150"/>
      <c r="C1224" s="150"/>
      <c r="D1224" s="150"/>
      <c r="E1224" s="150"/>
      <c r="F1224" s="150"/>
      <c r="G1224" s="150"/>
    </row>
    <row r="1225" spans="1:7">
      <c r="A1225" s="150"/>
      <c r="B1225" s="150"/>
      <c r="C1225" s="150"/>
      <c r="D1225" s="150"/>
      <c r="E1225" s="150"/>
      <c r="F1225" s="150"/>
      <c r="G1225" s="150"/>
    </row>
    <row r="1226" spans="1:7">
      <c r="A1226" s="150"/>
      <c r="B1226" s="150"/>
      <c r="C1226" s="150"/>
      <c r="D1226" s="150"/>
      <c r="E1226" s="150"/>
      <c r="F1226" s="150"/>
      <c r="G1226" s="150"/>
    </row>
    <row r="1227" spans="1:7">
      <c r="A1227" s="150" t="s">
        <v>111</v>
      </c>
      <c r="B1227" s="150"/>
      <c r="C1227" s="150"/>
      <c r="D1227" s="150"/>
      <c r="E1227" s="150"/>
      <c r="F1227" s="150"/>
      <c r="G1227" s="150"/>
    </row>
    <row r="1228" spans="1:7">
      <c r="A1228" s="150"/>
      <c r="B1228" s="150"/>
      <c r="C1228" s="150"/>
      <c r="D1228" s="150"/>
      <c r="E1228" s="150"/>
      <c r="F1228" s="150"/>
      <c r="G1228" s="150"/>
    </row>
    <row r="1229" spans="1:7">
      <c r="A1229" s="150"/>
      <c r="B1229" s="150"/>
      <c r="C1229" s="150"/>
      <c r="D1229" s="150"/>
      <c r="E1229" s="150"/>
      <c r="F1229" s="150"/>
      <c r="G1229" s="150"/>
    </row>
    <row r="1230" spans="1:7">
      <c r="A1230" s="150"/>
      <c r="B1230" s="150"/>
      <c r="C1230" s="150"/>
      <c r="D1230" s="150"/>
      <c r="E1230" s="150"/>
      <c r="F1230" s="150"/>
      <c r="G1230" s="150"/>
    </row>
    <row r="1231" spans="1:7">
      <c r="A1231" s="150"/>
      <c r="B1231" s="150"/>
      <c r="C1231" s="150"/>
      <c r="D1231" s="150"/>
      <c r="E1231" s="150"/>
      <c r="F1231" s="150"/>
      <c r="G1231" s="150"/>
    </row>
    <row r="1232" spans="1:7">
      <c r="A1232" s="150"/>
      <c r="B1232" s="150"/>
      <c r="C1232" s="150"/>
      <c r="D1232" s="150"/>
      <c r="E1232" s="150"/>
      <c r="F1232" s="150"/>
      <c r="G1232" s="150"/>
    </row>
    <row r="1233" spans="1:7">
      <c r="A1233" s="150"/>
      <c r="B1233" s="150"/>
      <c r="C1233" s="150"/>
      <c r="D1233" s="150"/>
      <c r="E1233" s="150"/>
      <c r="F1233" s="150"/>
      <c r="G1233" s="150"/>
    </row>
    <row r="1234" spans="1:7">
      <c r="A1234" s="150"/>
      <c r="B1234" s="150"/>
      <c r="C1234" s="150"/>
      <c r="D1234" s="150"/>
      <c r="E1234" s="150"/>
      <c r="F1234" s="150"/>
      <c r="G1234" s="150"/>
    </row>
    <row r="1235" spans="1:7" ht="31.5">
      <c r="A1235" s="151" t="s">
        <v>107</v>
      </c>
      <c r="B1235" s="151" t="s">
        <v>69</v>
      </c>
      <c r="C1235" s="150"/>
      <c r="D1235" s="150"/>
      <c r="E1235" s="150"/>
      <c r="F1235" s="150"/>
      <c r="G1235" s="150"/>
    </row>
    <row r="1236" spans="1:7">
      <c r="A1236" s="150"/>
      <c r="B1236" s="150"/>
      <c r="C1236" s="150"/>
      <c r="D1236" s="150"/>
      <c r="E1236" s="150"/>
      <c r="F1236" s="150"/>
      <c r="G1236" s="150"/>
    </row>
    <row r="1237" spans="1:7" ht="28.5">
      <c r="A1237" s="152" t="s">
        <v>104</v>
      </c>
      <c r="B1237" s="152" t="s">
        <v>105</v>
      </c>
      <c r="C1237" s="152" t="s">
        <v>106</v>
      </c>
      <c r="D1237" s="150"/>
      <c r="E1237" s="150"/>
      <c r="F1237" s="150"/>
      <c r="G1237" s="150"/>
    </row>
    <row r="1238" spans="1:7">
      <c r="A1238" s="162">
        <v>41699</v>
      </c>
      <c r="B1238" s="167">
        <f>SIMPRESS!Y41</f>
        <v>198.91</v>
      </c>
      <c r="C1238" s="155">
        <f t="shared" ref="C1238:C1243" si="26">(B1238/B1239)-1</f>
        <v>-0.2361367127496159</v>
      </c>
      <c r="D1238" s="150"/>
      <c r="E1238" s="150"/>
      <c r="F1238" s="150"/>
      <c r="G1238" s="150"/>
    </row>
    <row r="1239" spans="1:7">
      <c r="A1239" s="156">
        <v>41671</v>
      </c>
      <c r="B1239" s="81">
        <f>SIMPRESS!W41</f>
        <v>260.39999999999998</v>
      </c>
      <c r="C1239" s="155">
        <f t="shared" si="26"/>
        <v>0.52655645444952492</v>
      </c>
      <c r="D1239" s="150"/>
      <c r="E1239" s="150"/>
      <c r="F1239" s="150"/>
      <c r="G1239" s="150"/>
    </row>
    <row r="1240" spans="1:7">
      <c r="A1240" s="153">
        <v>41640</v>
      </c>
      <c r="B1240" s="168">
        <f>SIMPRESS!U41</f>
        <v>170.58</v>
      </c>
      <c r="C1240" s="155">
        <f t="shared" si="26"/>
        <v>-0.15779599091537466</v>
      </c>
      <c r="D1240" s="150"/>
      <c r="E1240" s="150"/>
      <c r="F1240" s="150"/>
      <c r="G1240" s="150"/>
    </row>
    <row r="1241" spans="1:7">
      <c r="A1241" s="153">
        <v>41609</v>
      </c>
      <c r="B1241" s="82">
        <f>SIMPRESS!S41</f>
        <v>202.54</v>
      </c>
      <c r="C1241" s="155">
        <f t="shared" si="26"/>
        <v>-9.9141573633412028E-2</v>
      </c>
      <c r="D1241" s="150"/>
      <c r="E1241" s="150"/>
      <c r="F1241" s="150"/>
      <c r="G1241" s="150"/>
    </row>
    <row r="1242" spans="1:7">
      <c r="A1242" s="153">
        <v>41579</v>
      </c>
      <c r="B1242" s="81">
        <f>SIMPRESS!Q41</f>
        <v>224.83</v>
      </c>
      <c r="C1242" s="155">
        <f t="shared" si="26"/>
        <v>3.7501674181883438E-3</v>
      </c>
      <c r="D1242" s="150"/>
      <c r="E1242" s="150"/>
      <c r="F1242" s="150"/>
      <c r="G1242" s="150"/>
    </row>
    <row r="1243" spans="1:7">
      <c r="A1243" s="153">
        <v>41548</v>
      </c>
      <c r="B1243" s="81">
        <f>SIMPRESS!O41</f>
        <v>223.99</v>
      </c>
      <c r="C1243" s="155">
        <f t="shared" si="26"/>
        <v>0.22445744273765911</v>
      </c>
      <c r="D1243" s="150"/>
      <c r="E1243" s="150"/>
      <c r="F1243" s="150"/>
      <c r="G1243" s="150"/>
    </row>
    <row r="1244" spans="1:7">
      <c r="A1244" s="153">
        <v>41518</v>
      </c>
      <c r="B1244" s="90">
        <f>SIMPRESS!M41</f>
        <v>182.93</v>
      </c>
      <c r="C1244" s="154"/>
      <c r="D1244" s="150"/>
      <c r="E1244" s="150"/>
      <c r="F1244" s="150"/>
      <c r="G1244" s="150"/>
    </row>
    <row r="1245" spans="1:7">
      <c r="A1245" s="150"/>
      <c r="B1245" s="150"/>
      <c r="C1245" s="150"/>
      <c r="D1245" s="150"/>
      <c r="E1245" s="150"/>
      <c r="F1245" s="150"/>
      <c r="G1245" s="150"/>
    </row>
    <row r="1246" spans="1:7">
      <c r="A1246" s="150"/>
      <c r="B1246" s="150"/>
      <c r="C1246" s="150"/>
      <c r="D1246" s="150"/>
      <c r="E1246" s="150"/>
      <c r="F1246" s="150"/>
      <c r="G1246" s="150"/>
    </row>
    <row r="1247" spans="1:7">
      <c r="A1247" s="150"/>
      <c r="B1247" s="150"/>
      <c r="C1247" s="150"/>
      <c r="D1247" s="150"/>
      <c r="E1247" s="150"/>
      <c r="F1247" s="150"/>
      <c r="G1247" s="150"/>
    </row>
    <row r="1248" spans="1:7">
      <c r="A1248" s="150"/>
      <c r="B1248" s="150"/>
      <c r="C1248" s="150"/>
      <c r="D1248" s="150"/>
      <c r="E1248" s="150"/>
      <c r="F1248" s="150"/>
      <c r="G1248" s="150"/>
    </row>
    <row r="1249" spans="1:7">
      <c r="A1249" s="150"/>
      <c r="B1249" s="150"/>
      <c r="C1249" s="150"/>
      <c r="D1249" s="150"/>
      <c r="E1249" s="150"/>
      <c r="F1249" s="150"/>
      <c r="G1249" s="150"/>
    </row>
    <row r="1250" spans="1:7">
      <c r="A1250" s="150"/>
      <c r="B1250" s="150"/>
      <c r="C1250" s="150"/>
      <c r="D1250" s="150"/>
      <c r="E1250" s="150"/>
      <c r="F1250" s="150"/>
      <c r="G1250" s="150"/>
    </row>
    <row r="1251" spans="1:7">
      <c r="A1251" s="150"/>
      <c r="B1251" s="150"/>
      <c r="C1251" s="150"/>
      <c r="D1251" s="150"/>
      <c r="E1251" s="150"/>
      <c r="F1251" s="150"/>
      <c r="G1251" s="150"/>
    </row>
    <row r="1252" spans="1:7">
      <c r="A1252" s="150"/>
      <c r="B1252" s="150"/>
      <c r="C1252" s="150"/>
      <c r="D1252" s="150"/>
      <c r="E1252" s="150"/>
      <c r="F1252" s="150"/>
      <c r="G1252" s="150"/>
    </row>
    <row r="1253" spans="1:7">
      <c r="A1253" s="150"/>
      <c r="B1253" s="150"/>
      <c r="C1253" s="150"/>
      <c r="D1253" s="150"/>
      <c r="E1253" s="150"/>
      <c r="F1253" s="150"/>
      <c r="G1253" s="150"/>
    </row>
    <row r="1254" spans="1:7">
      <c r="A1254" s="150"/>
      <c r="B1254" s="150"/>
      <c r="C1254" s="150"/>
      <c r="D1254" s="150"/>
      <c r="E1254" s="150"/>
      <c r="F1254" s="150"/>
      <c r="G1254" s="150"/>
    </row>
    <row r="1255" spans="1:7">
      <c r="A1255" s="150"/>
      <c r="B1255" s="150"/>
      <c r="C1255" s="150"/>
      <c r="D1255" s="150"/>
      <c r="E1255" s="150"/>
      <c r="F1255" s="150"/>
      <c r="G1255" s="150"/>
    </row>
    <row r="1256" spans="1:7">
      <c r="A1256" s="150"/>
      <c r="B1256" s="150"/>
      <c r="C1256" s="150"/>
      <c r="D1256" s="150"/>
      <c r="E1256" s="150"/>
      <c r="F1256" s="150"/>
      <c r="G1256" s="150"/>
    </row>
    <row r="1257" spans="1:7">
      <c r="A1257" s="150"/>
      <c r="B1257" s="150"/>
      <c r="C1257" s="150"/>
      <c r="D1257" s="150"/>
      <c r="E1257" s="150"/>
      <c r="F1257" s="150"/>
      <c r="G1257" s="150"/>
    </row>
    <row r="1258" spans="1:7">
      <c r="A1258" s="150"/>
      <c r="B1258" s="150"/>
      <c r="C1258" s="150"/>
      <c r="D1258" s="150"/>
      <c r="E1258" s="150"/>
      <c r="F1258" s="150"/>
      <c r="G1258" s="150"/>
    </row>
    <row r="1259" spans="1:7">
      <c r="A1259" s="150"/>
      <c r="B1259" s="150"/>
      <c r="C1259" s="150"/>
      <c r="D1259" s="150"/>
      <c r="E1259" s="150"/>
      <c r="F1259" s="150"/>
      <c r="G1259" s="150"/>
    </row>
    <row r="1260" spans="1:7">
      <c r="A1260" s="150"/>
      <c r="B1260" s="150"/>
      <c r="C1260" s="150"/>
      <c r="D1260" s="150"/>
      <c r="E1260" s="150"/>
      <c r="F1260" s="150"/>
      <c r="G1260" s="150"/>
    </row>
    <row r="1261" spans="1:7">
      <c r="A1261" s="150"/>
      <c r="B1261" s="150"/>
      <c r="C1261" s="150"/>
      <c r="D1261" s="150"/>
      <c r="E1261" s="150"/>
      <c r="F1261" s="150"/>
      <c r="G1261" s="150"/>
    </row>
    <row r="1262" spans="1:7">
      <c r="A1262" s="150"/>
      <c r="B1262" s="150"/>
      <c r="C1262" s="150"/>
      <c r="D1262" s="150"/>
      <c r="E1262" s="150"/>
      <c r="F1262" s="150"/>
      <c r="G1262" s="150"/>
    </row>
    <row r="1263" spans="1:7">
      <c r="A1263" s="150"/>
      <c r="B1263" s="150"/>
      <c r="C1263" s="150"/>
      <c r="D1263" s="150"/>
      <c r="E1263" s="150"/>
      <c r="F1263" s="150"/>
      <c r="G1263" s="150"/>
    </row>
    <row r="1264" spans="1:7">
      <c r="A1264" s="150"/>
      <c r="B1264" s="150"/>
      <c r="C1264" s="150"/>
      <c r="D1264" s="150"/>
      <c r="E1264" s="150"/>
      <c r="F1264" s="150"/>
      <c r="G1264" s="150"/>
    </row>
    <row r="1265" spans="1:7">
      <c r="A1265" s="150"/>
      <c r="B1265" s="150"/>
      <c r="C1265" s="150"/>
      <c r="D1265" s="150"/>
      <c r="E1265" s="150"/>
      <c r="F1265" s="150"/>
      <c r="G1265" s="150"/>
    </row>
    <row r="1266" spans="1:7">
      <c r="A1266" s="150" t="s">
        <v>109</v>
      </c>
      <c r="B1266" s="150"/>
      <c r="C1266" s="150"/>
      <c r="D1266" s="150"/>
      <c r="E1266" s="150"/>
      <c r="F1266" s="150"/>
      <c r="G1266" s="150"/>
    </row>
    <row r="1267" spans="1:7">
      <c r="A1267" s="150"/>
      <c r="B1267" s="150"/>
      <c r="C1267" s="150"/>
      <c r="D1267" s="150"/>
      <c r="E1267" s="150"/>
      <c r="F1267" s="150"/>
      <c r="G1267" s="150"/>
    </row>
    <row r="1268" spans="1:7">
      <c r="A1268" s="150"/>
      <c r="B1268" s="150"/>
      <c r="C1268" s="150"/>
      <c r="D1268" s="150"/>
      <c r="E1268" s="150"/>
      <c r="F1268" s="150"/>
      <c r="G1268" s="150"/>
    </row>
    <row r="1269" spans="1:7">
      <c r="A1269" s="150"/>
      <c r="B1269" s="150"/>
      <c r="C1269" s="150"/>
      <c r="D1269" s="150"/>
      <c r="E1269" s="150"/>
      <c r="F1269" s="150"/>
      <c r="G1269" s="150"/>
    </row>
    <row r="1270" spans="1:7">
      <c r="A1270" s="150"/>
      <c r="B1270" s="150"/>
      <c r="C1270" s="150"/>
      <c r="D1270" s="150"/>
      <c r="E1270" s="150"/>
      <c r="F1270" s="150"/>
      <c r="G1270" s="150"/>
    </row>
    <row r="1271" spans="1:7">
      <c r="A1271" s="150"/>
      <c r="B1271" s="150"/>
      <c r="C1271" s="150"/>
      <c r="D1271" s="150"/>
      <c r="E1271" s="150"/>
      <c r="F1271" s="150"/>
      <c r="G1271" s="150"/>
    </row>
    <row r="1272" spans="1:7">
      <c r="A1272" s="150" t="s">
        <v>110</v>
      </c>
      <c r="B1272" s="150"/>
      <c r="C1272" s="150"/>
      <c r="D1272" s="150"/>
      <c r="E1272" s="150"/>
      <c r="F1272" s="150"/>
      <c r="G1272" s="150"/>
    </row>
    <row r="1273" spans="1:7">
      <c r="A1273" s="150"/>
      <c r="B1273" s="150"/>
      <c r="C1273" s="150"/>
      <c r="D1273" s="150"/>
      <c r="E1273" s="150"/>
      <c r="F1273" s="150"/>
      <c r="G1273" s="150"/>
    </row>
    <row r="1274" spans="1:7">
      <c r="A1274" s="150"/>
      <c r="B1274" s="150"/>
      <c r="C1274" s="150"/>
      <c r="D1274" s="150"/>
      <c r="E1274" s="150"/>
      <c r="F1274" s="150"/>
      <c r="G1274" s="150"/>
    </row>
    <row r="1275" spans="1:7">
      <c r="A1275" s="150"/>
      <c r="B1275" s="150"/>
      <c r="C1275" s="150"/>
      <c r="D1275" s="150"/>
      <c r="E1275" s="150"/>
      <c r="F1275" s="150"/>
      <c r="G1275" s="150"/>
    </row>
    <row r="1276" spans="1:7">
      <c r="A1276" s="150"/>
      <c r="B1276" s="150"/>
      <c r="C1276" s="150"/>
      <c r="D1276" s="150"/>
      <c r="E1276" s="150"/>
      <c r="F1276" s="150"/>
      <c r="G1276" s="150"/>
    </row>
    <row r="1277" spans="1:7">
      <c r="A1277" s="150" t="s">
        <v>111</v>
      </c>
      <c r="B1277" s="150"/>
      <c r="C1277" s="150"/>
      <c r="D1277" s="150"/>
      <c r="E1277" s="150"/>
      <c r="F1277" s="150"/>
      <c r="G1277" s="150"/>
    </row>
    <row r="1278" spans="1:7">
      <c r="A1278" s="150"/>
      <c r="B1278" s="150"/>
      <c r="C1278" s="150"/>
      <c r="D1278" s="150"/>
      <c r="E1278" s="150"/>
      <c r="F1278" s="150"/>
      <c r="G1278" s="150"/>
    </row>
    <row r="1279" spans="1:7">
      <c r="A1279" s="150"/>
      <c r="B1279" s="150"/>
      <c r="C1279" s="150"/>
      <c r="D1279" s="150"/>
      <c r="E1279" s="150"/>
      <c r="F1279" s="150"/>
      <c r="G1279" s="150"/>
    </row>
    <row r="1280" spans="1:7">
      <c r="A1280" s="150"/>
      <c r="B1280" s="150"/>
      <c r="C1280" s="150"/>
      <c r="D1280" s="150"/>
      <c r="E1280" s="150"/>
      <c r="F1280" s="150"/>
      <c r="G1280" s="150"/>
    </row>
    <row r="1281" spans="1:7">
      <c r="A1281" s="150"/>
      <c r="B1281" s="150"/>
      <c r="C1281" s="150"/>
      <c r="D1281" s="150"/>
      <c r="E1281" s="150"/>
      <c r="F1281" s="150"/>
      <c r="G1281" s="150"/>
    </row>
    <row r="1282" spans="1:7">
      <c r="A1282" s="150"/>
      <c r="B1282" s="150"/>
      <c r="C1282" s="150"/>
      <c r="D1282" s="150"/>
      <c r="E1282" s="150"/>
      <c r="F1282" s="150"/>
      <c r="G1282" s="150"/>
    </row>
    <row r="1283" spans="1:7" ht="31.5">
      <c r="A1283" s="151" t="s">
        <v>107</v>
      </c>
      <c r="B1283" s="151" t="s">
        <v>17</v>
      </c>
      <c r="C1283" s="150"/>
      <c r="D1283" s="150"/>
      <c r="E1283" s="150"/>
      <c r="F1283" s="150"/>
      <c r="G1283" s="150"/>
    </row>
    <row r="1284" spans="1:7">
      <c r="A1284" s="150"/>
      <c r="B1284" s="150"/>
      <c r="C1284" s="150"/>
      <c r="D1284" s="150"/>
      <c r="E1284" s="150"/>
      <c r="F1284" s="150"/>
      <c r="G1284" s="150"/>
    </row>
    <row r="1285" spans="1:7" ht="28.5">
      <c r="A1285" s="152" t="s">
        <v>104</v>
      </c>
      <c r="B1285" s="152" t="s">
        <v>105</v>
      </c>
      <c r="C1285" s="152" t="s">
        <v>106</v>
      </c>
      <c r="D1285" s="150"/>
      <c r="E1285" s="150"/>
      <c r="F1285" s="150"/>
      <c r="G1285" s="150"/>
    </row>
    <row r="1286" spans="1:7">
      <c r="A1286" s="162">
        <v>41699</v>
      </c>
      <c r="B1286" s="167">
        <f>SIMPRESS!Z42</f>
        <v>399</v>
      </c>
      <c r="C1286" s="155">
        <f t="shared" ref="C1286:C1291" si="27">(B1286/B1287)-1</f>
        <v>1.835073122176567E-2</v>
      </c>
      <c r="D1286" s="150"/>
      <c r="E1286" s="150"/>
      <c r="F1286" s="150"/>
      <c r="G1286" s="150"/>
    </row>
    <row r="1287" spans="1:7">
      <c r="A1287" s="156">
        <v>41671</v>
      </c>
      <c r="B1287" s="81">
        <f>SIMPRESS!X42</f>
        <v>391.81</v>
      </c>
      <c r="C1287" s="155">
        <f t="shared" si="27"/>
        <v>0.62072388831437442</v>
      </c>
      <c r="D1287" s="150"/>
      <c r="E1287" s="150"/>
      <c r="F1287" s="150"/>
      <c r="G1287" s="150"/>
    </row>
    <row r="1288" spans="1:7">
      <c r="A1288" s="153">
        <v>41640</v>
      </c>
      <c r="B1288" s="168">
        <f>SIMPRESS!V42</f>
        <v>241.75</v>
      </c>
      <c r="C1288" s="155">
        <f t="shared" si="27"/>
        <v>-0.22943295190131652</v>
      </c>
      <c r="D1288" s="150"/>
      <c r="E1288" s="150"/>
      <c r="F1288" s="150"/>
      <c r="G1288" s="150"/>
    </row>
    <row r="1289" spans="1:7">
      <c r="A1289" s="153">
        <v>41609</v>
      </c>
      <c r="B1289" s="82">
        <f>SIMPRESS!T42</f>
        <v>313.73</v>
      </c>
      <c r="C1289" s="155">
        <f t="shared" si="27"/>
        <v>-0.15251627542613244</v>
      </c>
      <c r="D1289" s="150"/>
      <c r="E1289" s="150"/>
      <c r="F1289" s="150"/>
      <c r="G1289" s="150"/>
    </row>
    <row r="1290" spans="1:7">
      <c r="A1290" s="153">
        <v>41579</v>
      </c>
      <c r="B1290" s="81">
        <f>SIMPRESS!R42</f>
        <v>370.19</v>
      </c>
      <c r="C1290" s="155">
        <f t="shared" si="27"/>
        <v>0.19562689748724238</v>
      </c>
      <c r="D1290" s="150"/>
      <c r="E1290" s="150"/>
      <c r="F1290" s="150"/>
      <c r="G1290" s="150"/>
    </row>
    <row r="1291" spans="1:7">
      <c r="A1291" s="153">
        <v>41548</v>
      </c>
      <c r="B1291" s="81">
        <f>SIMPRESS!P42</f>
        <v>309.62</v>
      </c>
      <c r="C1291" s="155">
        <f t="shared" si="27"/>
        <v>-2.3065030132836895E-2</v>
      </c>
      <c r="D1291" s="150"/>
      <c r="E1291" s="150"/>
      <c r="F1291" s="150"/>
      <c r="G1291" s="150"/>
    </row>
    <row r="1292" spans="1:7">
      <c r="A1292" s="153">
        <v>41518</v>
      </c>
      <c r="B1292" s="90">
        <f>SIMPRESS!N42</f>
        <v>316.93</v>
      </c>
      <c r="C1292" s="154"/>
      <c r="D1292" s="150"/>
      <c r="E1292" s="150"/>
      <c r="F1292" s="150"/>
      <c r="G1292" s="150"/>
    </row>
    <row r="1293" spans="1:7">
      <c r="A1293" s="150"/>
      <c r="B1293" s="150"/>
      <c r="C1293" s="150"/>
      <c r="D1293" s="150"/>
      <c r="E1293" s="150"/>
      <c r="F1293" s="150"/>
      <c r="G1293" s="150"/>
    </row>
    <row r="1294" spans="1:7">
      <c r="A1294" s="150"/>
      <c r="B1294" s="150"/>
      <c r="C1294" s="150"/>
      <c r="D1294" s="150"/>
      <c r="E1294" s="150"/>
      <c r="F1294" s="150"/>
      <c r="G1294" s="150"/>
    </row>
    <row r="1295" spans="1:7">
      <c r="A1295" s="150"/>
      <c r="B1295" s="150"/>
      <c r="C1295" s="150"/>
      <c r="D1295" s="150"/>
      <c r="E1295" s="150"/>
      <c r="F1295" s="150"/>
      <c r="G1295" s="150"/>
    </row>
    <row r="1296" spans="1:7">
      <c r="A1296" s="150"/>
      <c r="B1296" s="150"/>
      <c r="C1296" s="150"/>
      <c r="D1296" s="150"/>
      <c r="E1296" s="150"/>
      <c r="F1296" s="150"/>
      <c r="G1296" s="150"/>
    </row>
    <row r="1297" spans="1:7">
      <c r="A1297" s="150"/>
      <c r="B1297" s="150"/>
      <c r="C1297" s="150"/>
      <c r="D1297" s="150"/>
      <c r="E1297" s="150"/>
      <c r="F1297" s="150"/>
      <c r="G1297" s="150"/>
    </row>
    <row r="1298" spans="1:7">
      <c r="A1298" s="150"/>
      <c r="B1298" s="150"/>
      <c r="C1298" s="150"/>
      <c r="D1298" s="150"/>
      <c r="E1298" s="150"/>
      <c r="F1298" s="150"/>
      <c r="G1298" s="150"/>
    </row>
    <row r="1299" spans="1:7">
      <c r="A1299" s="150"/>
      <c r="B1299" s="150"/>
      <c r="C1299" s="150"/>
      <c r="D1299" s="150"/>
      <c r="E1299" s="150"/>
      <c r="F1299" s="150"/>
      <c r="G1299" s="150"/>
    </row>
    <row r="1300" spans="1:7">
      <c r="A1300" s="150"/>
      <c r="B1300" s="150"/>
      <c r="C1300" s="150"/>
      <c r="D1300" s="150"/>
      <c r="E1300" s="150"/>
      <c r="F1300" s="150"/>
      <c r="G1300" s="150"/>
    </row>
    <row r="1301" spans="1:7">
      <c r="A1301" s="150"/>
      <c r="B1301" s="150"/>
      <c r="C1301" s="150"/>
      <c r="D1301" s="150"/>
      <c r="E1301" s="150"/>
      <c r="F1301" s="150"/>
      <c r="G1301" s="150"/>
    </row>
    <row r="1302" spans="1:7">
      <c r="A1302" s="150"/>
      <c r="B1302" s="150"/>
      <c r="C1302" s="150"/>
      <c r="D1302" s="150"/>
      <c r="E1302" s="150"/>
      <c r="F1302" s="150"/>
      <c r="G1302" s="150"/>
    </row>
    <row r="1303" spans="1:7">
      <c r="A1303" s="150"/>
      <c r="B1303" s="150"/>
      <c r="C1303" s="150"/>
      <c r="D1303" s="150"/>
      <c r="E1303" s="150"/>
      <c r="F1303" s="150"/>
      <c r="G1303" s="150"/>
    </row>
    <row r="1304" spans="1:7">
      <c r="A1304" s="150"/>
      <c r="B1304" s="150"/>
      <c r="C1304" s="150"/>
      <c r="D1304" s="150"/>
      <c r="E1304" s="150"/>
      <c r="F1304" s="150"/>
      <c r="G1304" s="150"/>
    </row>
    <row r="1305" spans="1:7">
      <c r="A1305" s="150"/>
      <c r="B1305" s="150"/>
      <c r="C1305" s="150"/>
      <c r="D1305" s="150"/>
      <c r="E1305" s="150"/>
      <c r="F1305" s="150"/>
      <c r="G1305" s="150"/>
    </row>
    <row r="1306" spans="1:7">
      <c r="A1306" s="150"/>
      <c r="B1306" s="150"/>
      <c r="C1306" s="150"/>
      <c r="D1306" s="150"/>
      <c r="E1306" s="150"/>
      <c r="F1306" s="150"/>
      <c r="G1306" s="150"/>
    </row>
    <row r="1307" spans="1:7">
      <c r="A1307" s="150"/>
      <c r="B1307" s="150"/>
      <c r="C1307" s="150"/>
      <c r="D1307" s="150"/>
      <c r="E1307" s="150"/>
      <c r="F1307" s="150"/>
      <c r="G1307" s="150"/>
    </row>
    <row r="1308" spans="1:7">
      <c r="A1308" s="150"/>
      <c r="B1308" s="150"/>
      <c r="C1308" s="150"/>
      <c r="D1308" s="150"/>
      <c r="E1308" s="150"/>
      <c r="F1308" s="150"/>
      <c r="G1308" s="150"/>
    </row>
    <row r="1309" spans="1:7">
      <c r="A1309" s="150"/>
      <c r="B1309" s="150"/>
      <c r="C1309" s="150"/>
      <c r="D1309" s="150"/>
      <c r="E1309" s="150"/>
      <c r="F1309" s="150"/>
      <c r="G1309" s="150"/>
    </row>
    <row r="1310" spans="1:7">
      <c r="A1310" s="150"/>
      <c r="B1310" s="150"/>
      <c r="C1310" s="150"/>
      <c r="D1310" s="150"/>
      <c r="E1310" s="150"/>
      <c r="F1310" s="150"/>
      <c r="G1310" s="150"/>
    </row>
    <row r="1311" spans="1:7">
      <c r="A1311" s="150"/>
      <c r="B1311" s="150"/>
      <c r="C1311" s="150"/>
      <c r="D1311" s="150"/>
      <c r="E1311" s="150"/>
      <c r="F1311" s="150"/>
      <c r="G1311" s="150"/>
    </row>
    <row r="1312" spans="1:7">
      <c r="A1312" s="150" t="s">
        <v>109</v>
      </c>
      <c r="B1312" s="150"/>
      <c r="C1312" s="150"/>
      <c r="D1312" s="150"/>
      <c r="E1312" s="150"/>
      <c r="F1312" s="150"/>
      <c r="G1312" s="150"/>
    </row>
    <row r="1313" spans="1:7">
      <c r="A1313" s="150"/>
      <c r="B1313" s="150"/>
      <c r="C1313" s="150"/>
      <c r="D1313" s="150"/>
      <c r="E1313" s="150"/>
      <c r="F1313" s="150"/>
      <c r="G1313" s="150"/>
    </row>
    <row r="1314" spans="1:7">
      <c r="A1314" s="150"/>
      <c r="B1314" s="150"/>
      <c r="C1314" s="150"/>
      <c r="D1314" s="150"/>
      <c r="E1314" s="150"/>
      <c r="F1314" s="150"/>
      <c r="G1314" s="150"/>
    </row>
    <row r="1315" spans="1:7">
      <c r="A1315" s="150"/>
      <c r="B1315" s="150"/>
      <c r="C1315" s="150"/>
      <c r="D1315" s="150"/>
      <c r="E1315" s="150"/>
      <c r="F1315" s="150"/>
      <c r="G1315" s="150"/>
    </row>
    <row r="1316" spans="1:7">
      <c r="A1316" s="150"/>
      <c r="B1316" s="150"/>
      <c r="C1316" s="150"/>
      <c r="D1316" s="150"/>
      <c r="E1316" s="150"/>
      <c r="F1316" s="150"/>
      <c r="G1316" s="150"/>
    </row>
    <row r="1317" spans="1:7">
      <c r="A1317" s="150"/>
      <c r="B1317" s="150"/>
      <c r="C1317" s="150"/>
      <c r="D1317" s="150"/>
      <c r="E1317" s="150"/>
      <c r="F1317" s="150"/>
      <c r="G1317" s="150"/>
    </row>
    <row r="1318" spans="1:7">
      <c r="A1318" s="150" t="s">
        <v>110</v>
      </c>
      <c r="B1318" s="150"/>
      <c r="C1318" s="150"/>
      <c r="D1318" s="150"/>
      <c r="E1318" s="150"/>
      <c r="F1318" s="150"/>
      <c r="G1318" s="150"/>
    </row>
    <row r="1319" spans="1:7">
      <c r="A1319" s="150"/>
      <c r="B1319" s="150"/>
      <c r="C1319" s="150"/>
      <c r="D1319" s="150"/>
      <c r="E1319" s="150"/>
      <c r="F1319" s="150"/>
      <c r="G1319" s="150"/>
    </row>
    <row r="1320" spans="1:7">
      <c r="A1320" s="150"/>
      <c r="B1320" s="150"/>
      <c r="C1320" s="150"/>
      <c r="D1320" s="150"/>
      <c r="E1320" s="150"/>
      <c r="F1320" s="150"/>
      <c r="G1320" s="150"/>
    </row>
    <row r="1321" spans="1:7">
      <c r="A1321" s="150"/>
      <c r="B1321" s="150"/>
      <c r="C1321" s="150"/>
      <c r="D1321" s="150"/>
      <c r="E1321" s="150"/>
      <c r="F1321" s="150"/>
      <c r="G1321" s="150"/>
    </row>
    <row r="1322" spans="1:7">
      <c r="A1322" s="150"/>
      <c r="B1322" s="150"/>
      <c r="C1322" s="150"/>
      <c r="D1322" s="150"/>
      <c r="E1322" s="150"/>
      <c r="F1322" s="150"/>
      <c r="G1322" s="150"/>
    </row>
    <row r="1323" spans="1:7">
      <c r="A1323" s="150" t="s">
        <v>111</v>
      </c>
      <c r="B1323" s="150"/>
      <c r="C1323" s="150"/>
      <c r="D1323" s="150"/>
      <c r="E1323" s="150"/>
      <c r="F1323" s="150"/>
      <c r="G1323" s="150"/>
    </row>
    <row r="1324" spans="1:7">
      <c r="A1324" s="150"/>
      <c r="B1324" s="150"/>
      <c r="C1324" s="150"/>
      <c r="D1324" s="150"/>
      <c r="E1324" s="150"/>
      <c r="F1324" s="150"/>
      <c r="G1324" s="150"/>
    </row>
    <row r="1325" spans="1:7">
      <c r="A1325" s="150"/>
      <c r="B1325" s="150"/>
      <c r="C1325" s="150"/>
      <c r="D1325" s="150"/>
      <c r="E1325" s="150"/>
      <c r="F1325" s="150"/>
      <c r="G1325" s="150"/>
    </row>
    <row r="1326" spans="1:7">
      <c r="A1326" s="150"/>
      <c r="B1326" s="150"/>
      <c r="C1326" s="150"/>
      <c r="D1326" s="150"/>
      <c r="E1326" s="150"/>
      <c r="F1326" s="150"/>
      <c r="G1326" s="150"/>
    </row>
    <row r="1327" spans="1:7">
      <c r="A1327" s="150"/>
      <c r="B1327" s="150"/>
      <c r="C1327" s="150"/>
      <c r="D1327" s="150"/>
      <c r="E1327" s="150"/>
      <c r="F1327" s="150"/>
      <c r="G1327" s="150"/>
    </row>
    <row r="1328" spans="1:7">
      <c r="A1328" s="150"/>
      <c r="B1328" s="150"/>
      <c r="C1328" s="150"/>
      <c r="D1328" s="150"/>
      <c r="E1328" s="150"/>
      <c r="F1328" s="150"/>
      <c r="G1328" s="150"/>
    </row>
    <row r="1329" spans="1:7">
      <c r="A1329" s="150"/>
      <c r="B1329" s="150"/>
      <c r="C1329" s="150"/>
      <c r="D1329" s="150"/>
      <c r="E1329" s="150"/>
      <c r="F1329" s="150"/>
      <c r="G1329" s="150"/>
    </row>
    <row r="1330" spans="1:7">
      <c r="A1330" s="150"/>
      <c r="B1330" s="150"/>
      <c r="C1330" s="150"/>
      <c r="D1330" s="150"/>
      <c r="E1330" s="150"/>
      <c r="F1330" s="150"/>
      <c r="G1330" s="150"/>
    </row>
    <row r="1331" spans="1:7" ht="31.5">
      <c r="A1331" s="151" t="s">
        <v>107</v>
      </c>
      <c r="B1331" s="151" t="s">
        <v>122</v>
      </c>
      <c r="C1331" s="150"/>
      <c r="D1331" s="150"/>
      <c r="E1331" s="150"/>
      <c r="F1331" s="150"/>
      <c r="G1331" s="150"/>
    </row>
    <row r="1332" spans="1:7">
      <c r="A1332" s="150"/>
      <c r="B1332" s="150"/>
      <c r="C1332" s="150"/>
      <c r="D1332" s="150"/>
      <c r="E1332" s="150"/>
      <c r="F1332" s="150"/>
      <c r="G1332" s="150"/>
    </row>
    <row r="1333" spans="1:7" ht="28.5">
      <c r="A1333" s="152" t="s">
        <v>104</v>
      </c>
      <c r="B1333" s="152" t="s">
        <v>105</v>
      </c>
      <c r="C1333" s="152" t="s">
        <v>106</v>
      </c>
      <c r="D1333" s="150"/>
      <c r="E1333" s="150"/>
      <c r="F1333" s="150"/>
      <c r="G1333" s="150"/>
    </row>
    <row r="1334" spans="1:7">
      <c r="A1334" s="162">
        <v>41699</v>
      </c>
      <c r="B1334" s="167">
        <f>SIMPRESS!Y44</f>
        <v>126.33</v>
      </c>
      <c r="C1334" s="155">
        <f t="shared" ref="C1334:C1339" si="28">(B1334/B1335)-1</f>
        <v>-0.15936917753526747</v>
      </c>
      <c r="D1334" s="150"/>
      <c r="E1334" s="150"/>
      <c r="F1334" s="150"/>
      <c r="G1334" s="150"/>
    </row>
    <row r="1335" spans="1:7">
      <c r="A1335" s="156">
        <v>41671</v>
      </c>
      <c r="B1335" s="81">
        <f>SIMPRESS!W44</f>
        <v>150.28</v>
      </c>
      <c r="C1335" s="155">
        <f t="shared" si="28"/>
        <v>0.51293667572737345</v>
      </c>
      <c r="D1335" s="150"/>
      <c r="E1335" s="150"/>
      <c r="F1335" s="150"/>
      <c r="G1335" s="150"/>
    </row>
    <row r="1336" spans="1:7">
      <c r="A1336" s="153">
        <v>41640</v>
      </c>
      <c r="B1336" s="168">
        <f>SIMPRESS!U44</f>
        <v>99.33</v>
      </c>
      <c r="C1336" s="155">
        <f t="shared" si="28"/>
        <v>-0.35982211910286155</v>
      </c>
      <c r="D1336" s="150"/>
      <c r="E1336" s="150"/>
      <c r="F1336" s="150"/>
      <c r="G1336" s="150"/>
    </row>
    <row r="1337" spans="1:7">
      <c r="A1337" s="153">
        <v>41609</v>
      </c>
      <c r="B1337" s="82">
        <f>SIMPRESS!S44</f>
        <v>155.16</v>
      </c>
      <c r="C1337" s="155">
        <f t="shared" si="28"/>
        <v>2.38880823544938E-2</v>
      </c>
      <c r="D1337" s="150"/>
      <c r="E1337" s="150"/>
      <c r="F1337" s="150"/>
      <c r="G1337" s="150"/>
    </row>
    <row r="1338" spans="1:7">
      <c r="A1338" s="153">
        <v>41579</v>
      </c>
      <c r="B1338" s="81">
        <f>SIMPRESS!Q44</f>
        <v>151.54</v>
      </c>
      <c r="C1338" s="155">
        <f t="shared" si="28"/>
        <v>-0.39350036020171297</v>
      </c>
      <c r="D1338" s="150"/>
      <c r="E1338" s="150"/>
      <c r="F1338" s="150"/>
      <c r="G1338" s="150"/>
    </row>
    <row r="1339" spans="1:7">
      <c r="A1339" s="153">
        <v>41548</v>
      </c>
      <c r="B1339" s="81">
        <f>SIMPRESS!O44</f>
        <v>249.86</v>
      </c>
      <c r="C1339" s="155">
        <f t="shared" si="28"/>
        <v>0.48390545195391388</v>
      </c>
      <c r="D1339" s="150"/>
      <c r="E1339" s="150"/>
      <c r="F1339" s="150"/>
      <c r="G1339" s="150"/>
    </row>
    <row r="1340" spans="1:7">
      <c r="A1340" s="153">
        <v>41518</v>
      </c>
      <c r="B1340" s="90">
        <f>SIMPRESS!M44</f>
        <v>168.38</v>
      </c>
      <c r="C1340" s="154"/>
      <c r="D1340" s="150"/>
      <c r="E1340" s="150"/>
      <c r="F1340" s="150"/>
      <c r="G1340" s="150"/>
    </row>
    <row r="1341" spans="1:7">
      <c r="A1341" s="150"/>
      <c r="B1341" s="150"/>
      <c r="C1341" s="150"/>
      <c r="D1341" s="150"/>
      <c r="E1341" s="150"/>
      <c r="F1341" s="150"/>
      <c r="G1341" s="150"/>
    </row>
    <row r="1342" spans="1:7">
      <c r="A1342" s="150"/>
      <c r="B1342" s="150"/>
      <c r="C1342" s="150"/>
      <c r="D1342" s="150"/>
      <c r="E1342" s="150"/>
      <c r="F1342" s="150"/>
      <c r="G1342" s="150"/>
    </row>
    <row r="1343" spans="1:7">
      <c r="A1343" s="150"/>
      <c r="B1343" s="150"/>
      <c r="C1343" s="150"/>
      <c r="D1343" s="150"/>
      <c r="E1343" s="150"/>
      <c r="F1343" s="150"/>
      <c r="G1343" s="150"/>
    </row>
    <row r="1344" spans="1:7">
      <c r="A1344" s="150"/>
      <c r="B1344" s="150"/>
      <c r="C1344" s="150"/>
      <c r="D1344" s="150"/>
      <c r="E1344" s="150"/>
      <c r="F1344" s="150"/>
      <c r="G1344" s="150"/>
    </row>
    <row r="1345" spans="1:7">
      <c r="A1345" s="150"/>
      <c r="B1345" s="150"/>
      <c r="C1345" s="150"/>
      <c r="D1345" s="150"/>
      <c r="E1345" s="150"/>
      <c r="F1345" s="150"/>
      <c r="G1345" s="150"/>
    </row>
    <row r="1346" spans="1:7">
      <c r="A1346" s="150"/>
      <c r="B1346" s="150"/>
      <c r="C1346" s="150"/>
      <c r="D1346" s="150"/>
      <c r="E1346" s="150"/>
      <c r="F1346" s="150"/>
      <c r="G1346" s="150"/>
    </row>
    <row r="1347" spans="1:7">
      <c r="A1347" s="150"/>
      <c r="B1347" s="150"/>
      <c r="C1347" s="150"/>
      <c r="D1347" s="150"/>
      <c r="E1347" s="150"/>
      <c r="F1347" s="150"/>
      <c r="G1347" s="150"/>
    </row>
    <row r="1348" spans="1:7">
      <c r="A1348" s="150"/>
      <c r="B1348" s="150"/>
      <c r="C1348" s="150"/>
      <c r="D1348" s="150"/>
      <c r="E1348" s="150"/>
      <c r="F1348" s="150"/>
      <c r="G1348" s="150"/>
    </row>
    <row r="1349" spans="1:7">
      <c r="A1349" s="150"/>
      <c r="B1349" s="150"/>
      <c r="C1349" s="150"/>
      <c r="D1349" s="150"/>
      <c r="E1349" s="150"/>
      <c r="F1349" s="150"/>
      <c r="G1349" s="150"/>
    </row>
    <row r="1350" spans="1:7">
      <c r="A1350" s="150"/>
      <c r="B1350" s="150"/>
      <c r="C1350" s="150"/>
      <c r="D1350" s="150"/>
      <c r="E1350" s="150"/>
      <c r="F1350" s="150"/>
      <c r="G1350" s="150"/>
    </row>
    <row r="1351" spans="1:7">
      <c r="A1351" s="150"/>
      <c r="B1351" s="150"/>
      <c r="C1351" s="150"/>
      <c r="D1351" s="150"/>
      <c r="E1351" s="150"/>
      <c r="F1351" s="150"/>
      <c r="G1351" s="150"/>
    </row>
    <row r="1352" spans="1:7">
      <c r="A1352" s="150"/>
      <c r="B1352" s="150"/>
      <c r="C1352" s="150"/>
      <c r="D1352" s="150"/>
      <c r="E1352" s="150"/>
      <c r="F1352" s="150"/>
      <c r="G1352" s="150"/>
    </row>
    <row r="1353" spans="1:7">
      <c r="A1353" s="150"/>
      <c r="B1353" s="150"/>
      <c r="C1353" s="150"/>
      <c r="D1353" s="150"/>
      <c r="E1353" s="150"/>
      <c r="F1353" s="150"/>
      <c r="G1353" s="150"/>
    </row>
    <row r="1354" spans="1:7">
      <c r="A1354" s="150"/>
      <c r="B1354" s="150"/>
      <c r="C1354" s="150"/>
      <c r="D1354" s="150"/>
      <c r="E1354" s="150"/>
      <c r="F1354" s="150"/>
      <c r="G1354" s="150"/>
    </row>
    <row r="1355" spans="1:7">
      <c r="A1355" s="150"/>
      <c r="B1355" s="150"/>
      <c r="C1355" s="150"/>
      <c r="D1355" s="150"/>
      <c r="E1355" s="150"/>
      <c r="F1355" s="150"/>
      <c r="G1355" s="150"/>
    </row>
    <row r="1356" spans="1:7">
      <c r="A1356" s="150"/>
      <c r="B1356" s="150"/>
      <c r="C1356" s="150"/>
      <c r="D1356" s="150"/>
      <c r="E1356" s="150"/>
      <c r="F1356" s="150"/>
      <c r="G1356" s="150"/>
    </row>
    <row r="1357" spans="1:7">
      <c r="A1357" s="150"/>
      <c r="B1357" s="150"/>
      <c r="C1357" s="150"/>
      <c r="D1357" s="150"/>
      <c r="E1357" s="150"/>
      <c r="F1357" s="150"/>
      <c r="G1357" s="150"/>
    </row>
    <row r="1358" spans="1:7">
      <c r="A1358" s="150"/>
      <c r="B1358" s="150"/>
      <c r="C1358" s="150"/>
      <c r="D1358" s="150"/>
      <c r="E1358" s="150"/>
      <c r="F1358" s="150"/>
      <c r="G1358" s="150"/>
    </row>
    <row r="1359" spans="1:7">
      <c r="A1359" s="150"/>
      <c r="B1359" s="150"/>
      <c r="C1359" s="150"/>
      <c r="D1359" s="150"/>
      <c r="E1359" s="150"/>
      <c r="F1359" s="150"/>
      <c r="G1359" s="150"/>
    </row>
    <row r="1360" spans="1:7">
      <c r="A1360" s="150"/>
      <c r="B1360" s="150"/>
      <c r="C1360" s="150"/>
      <c r="D1360" s="150"/>
      <c r="E1360" s="150"/>
      <c r="F1360" s="150"/>
      <c r="G1360" s="150"/>
    </row>
    <row r="1361" spans="1:7">
      <c r="A1361" s="150"/>
      <c r="B1361" s="150"/>
      <c r="C1361" s="150"/>
      <c r="D1361" s="150"/>
      <c r="E1361" s="150"/>
      <c r="F1361" s="150"/>
      <c r="G1361" s="150"/>
    </row>
    <row r="1362" spans="1:7">
      <c r="A1362" s="150" t="s">
        <v>109</v>
      </c>
      <c r="B1362" s="150"/>
      <c r="C1362" s="150"/>
      <c r="D1362" s="150"/>
      <c r="E1362" s="150"/>
      <c r="F1362" s="150"/>
      <c r="G1362" s="150"/>
    </row>
    <row r="1363" spans="1:7">
      <c r="A1363" s="150"/>
      <c r="B1363" s="150"/>
      <c r="C1363" s="150"/>
      <c r="D1363" s="150"/>
      <c r="E1363" s="150"/>
      <c r="F1363" s="150"/>
      <c r="G1363" s="150"/>
    </row>
    <row r="1364" spans="1:7">
      <c r="A1364" s="150"/>
      <c r="B1364" s="150"/>
      <c r="C1364" s="150"/>
      <c r="D1364" s="150"/>
      <c r="E1364" s="150"/>
      <c r="F1364" s="150"/>
      <c r="G1364" s="150"/>
    </row>
    <row r="1365" spans="1:7">
      <c r="A1365" s="150"/>
      <c r="B1365" s="150"/>
      <c r="C1365" s="150"/>
      <c r="D1365" s="150"/>
      <c r="E1365" s="150"/>
      <c r="F1365" s="150"/>
      <c r="G1365" s="150"/>
    </row>
    <row r="1366" spans="1:7">
      <c r="A1366" s="150"/>
      <c r="B1366" s="150"/>
      <c r="C1366" s="150"/>
      <c r="D1366" s="150"/>
      <c r="E1366" s="150"/>
      <c r="F1366" s="150"/>
      <c r="G1366" s="150"/>
    </row>
    <row r="1367" spans="1:7">
      <c r="A1367" s="150"/>
      <c r="B1367" s="150"/>
      <c r="C1367" s="150"/>
      <c r="D1367" s="150"/>
      <c r="E1367" s="150"/>
      <c r="F1367" s="150"/>
      <c r="G1367" s="150"/>
    </row>
    <row r="1368" spans="1:7">
      <c r="A1368" s="150" t="s">
        <v>110</v>
      </c>
      <c r="B1368" s="150"/>
      <c r="C1368" s="150"/>
      <c r="D1368" s="150"/>
      <c r="E1368" s="150"/>
      <c r="F1368" s="150"/>
      <c r="G1368" s="150"/>
    </row>
    <row r="1369" spans="1:7">
      <c r="A1369" s="150"/>
      <c r="B1369" s="150"/>
      <c r="C1369" s="150"/>
      <c r="D1369" s="150"/>
      <c r="E1369" s="150"/>
      <c r="F1369" s="150"/>
      <c r="G1369" s="150"/>
    </row>
    <row r="1370" spans="1:7">
      <c r="A1370" s="150"/>
      <c r="B1370" s="150"/>
      <c r="C1370" s="150"/>
      <c r="D1370" s="150"/>
      <c r="E1370" s="150"/>
      <c r="F1370" s="150"/>
      <c r="G1370" s="150"/>
    </row>
    <row r="1371" spans="1:7">
      <c r="A1371" s="150"/>
      <c r="B1371" s="150"/>
      <c r="C1371" s="150"/>
      <c r="D1371" s="150"/>
      <c r="E1371" s="150"/>
      <c r="F1371" s="150"/>
      <c r="G1371" s="150"/>
    </row>
    <row r="1372" spans="1:7">
      <c r="A1372" s="150"/>
      <c r="B1372" s="150"/>
      <c r="C1372" s="150"/>
      <c r="D1372" s="150"/>
      <c r="E1372" s="150"/>
      <c r="F1372" s="150"/>
      <c r="G1372" s="150"/>
    </row>
    <row r="1373" spans="1:7">
      <c r="A1373" s="150" t="s">
        <v>111</v>
      </c>
      <c r="B1373" s="150"/>
      <c r="C1373" s="150"/>
      <c r="D1373" s="150"/>
      <c r="E1373" s="150"/>
      <c r="F1373" s="150"/>
      <c r="G1373" s="150"/>
    </row>
    <row r="1374" spans="1:7">
      <c r="A1374" s="150"/>
      <c r="B1374" s="150"/>
      <c r="C1374" s="150"/>
      <c r="D1374" s="150"/>
      <c r="E1374" s="150"/>
      <c r="F1374" s="150"/>
      <c r="G1374" s="150"/>
    </row>
    <row r="1375" spans="1:7">
      <c r="A1375" s="150"/>
      <c r="B1375" s="150"/>
      <c r="C1375" s="150"/>
      <c r="D1375" s="150"/>
      <c r="E1375" s="150"/>
      <c r="F1375" s="150"/>
      <c r="G1375" s="150"/>
    </row>
    <row r="1376" spans="1:7">
      <c r="A1376" s="150"/>
      <c r="B1376" s="150"/>
      <c r="C1376" s="150"/>
      <c r="D1376" s="150"/>
      <c r="E1376" s="150"/>
      <c r="F1376" s="150"/>
      <c r="G1376" s="150"/>
    </row>
    <row r="1377" spans="1:7">
      <c r="A1377" s="150"/>
      <c r="B1377" s="150"/>
      <c r="C1377" s="150"/>
      <c r="D1377" s="150"/>
      <c r="E1377" s="150"/>
      <c r="F1377" s="150"/>
      <c r="G1377" s="150"/>
    </row>
    <row r="1378" spans="1:7">
      <c r="A1378" s="150"/>
      <c r="B1378" s="150"/>
      <c r="C1378" s="150"/>
      <c r="D1378" s="150"/>
      <c r="E1378" s="150"/>
      <c r="F1378" s="150"/>
      <c r="G1378" s="150"/>
    </row>
    <row r="1379" spans="1:7" ht="31.5">
      <c r="A1379" s="151" t="s">
        <v>107</v>
      </c>
      <c r="B1379" s="151" t="s">
        <v>123</v>
      </c>
      <c r="C1379" s="150"/>
      <c r="D1379" s="150"/>
      <c r="E1379" s="150"/>
      <c r="F1379" s="150"/>
      <c r="G1379" s="150"/>
    </row>
    <row r="1380" spans="1:7">
      <c r="A1380" s="150"/>
      <c r="B1380" s="150"/>
      <c r="C1380" s="150"/>
      <c r="D1380" s="150"/>
      <c r="E1380" s="150"/>
      <c r="F1380" s="150"/>
      <c r="G1380" s="150"/>
    </row>
    <row r="1381" spans="1:7" ht="28.5">
      <c r="A1381" s="152" t="s">
        <v>104</v>
      </c>
      <c r="B1381" s="152" t="s">
        <v>105</v>
      </c>
      <c r="C1381" s="152" t="s">
        <v>106</v>
      </c>
      <c r="D1381" s="150"/>
      <c r="E1381" s="150"/>
      <c r="F1381" s="150"/>
      <c r="G1381" s="150"/>
    </row>
    <row r="1382" spans="1:7">
      <c r="A1382" s="162">
        <v>41699</v>
      </c>
      <c r="B1382" s="167">
        <f>SIMPRESS!Y45</f>
        <v>65.13</v>
      </c>
      <c r="C1382" s="155">
        <f t="shared" ref="C1382:C1387" si="29">(B1382/B1383)-1</f>
        <v>-0.11327433628318595</v>
      </c>
      <c r="D1382" s="150"/>
      <c r="E1382" s="150"/>
      <c r="F1382" s="150"/>
      <c r="G1382" s="150"/>
    </row>
    <row r="1383" spans="1:7">
      <c r="A1383" s="156">
        <v>41671</v>
      </c>
      <c r="B1383" s="81">
        <f>SIMPRESS!W45</f>
        <v>73.45</v>
      </c>
      <c r="C1383" s="155">
        <f t="shared" si="29"/>
        <v>0.11169971242621468</v>
      </c>
      <c r="D1383" s="150"/>
      <c r="E1383" s="150"/>
      <c r="F1383" s="150"/>
      <c r="G1383" s="150"/>
    </row>
    <row r="1384" spans="1:7">
      <c r="A1384" s="153">
        <v>41640</v>
      </c>
      <c r="B1384" s="168">
        <f>SIMPRESS!U45</f>
        <v>66.069999999999993</v>
      </c>
      <c r="C1384" s="155">
        <f t="shared" si="29"/>
        <v>1.1791730474731921E-2</v>
      </c>
      <c r="D1384" s="150"/>
      <c r="E1384" s="150"/>
      <c r="F1384" s="150"/>
      <c r="G1384" s="150"/>
    </row>
    <row r="1385" spans="1:7">
      <c r="A1385" s="153">
        <v>41609</v>
      </c>
      <c r="B1385" s="82">
        <f>SIMPRESS!S45</f>
        <v>65.3</v>
      </c>
      <c r="C1385" s="155">
        <f t="shared" si="29"/>
        <v>-2.4353802480203357E-2</v>
      </c>
      <c r="D1385" s="150"/>
      <c r="E1385" s="150"/>
      <c r="F1385" s="150"/>
      <c r="G1385" s="150"/>
    </row>
    <row r="1386" spans="1:7">
      <c r="A1386" s="153">
        <v>41579</v>
      </c>
      <c r="B1386" s="81">
        <f>SIMPRESS!Q45</f>
        <v>66.930000000000007</v>
      </c>
      <c r="C1386" s="155">
        <f t="shared" si="29"/>
        <v>-0.12291966976805135</v>
      </c>
      <c r="D1386" s="150"/>
      <c r="E1386" s="150"/>
      <c r="F1386" s="150"/>
      <c r="G1386" s="150"/>
    </row>
    <row r="1387" spans="1:7">
      <c r="A1387" s="153">
        <v>41548</v>
      </c>
      <c r="B1387" s="81">
        <f>SIMPRESS!O45</f>
        <v>76.31</v>
      </c>
      <c r="C1387" s="155">
        <f t="shared" si="29"/>
        <v>0.14185246146940012</v>
      </c>
      <c r="D1387" s="150"/>
      <c r="E1387" s="150"/>
      <c r="F1387" s="150"/>
      <c r="G1387" s="150"/>
    </row>
    <row r="1388" spans="1:7">
      <c r="A1388" s="153">
        <v>41518</v>
      </c>
      <c r="B1388" s="90">
        <f>SIMPRESS!M45</f>
        <v>66.83</v>
      </c>
      <c r="C1388" s="154"/>
      <c r="D1388" s="150"/>
      <c r="E1388" s="150"/>
      <c r="F1388" s="150"/>
      <c r="G1388" s="150"/>
    </row>
    <row r="1389" spans="1:7">
      <c r="A1389" s="150"/>
      <c r="B1389" s="150"/>
      <c r="C1389" s="150"/>
      <c r="D1389" s="150"/>
      <c r="E1389" s="150"/>
      <c r="F1389" s="150"/>
      <c r="G1389" s="150"/>
    </row>
    <row r="1390" spans="1:7">
      <c r="A1390" s="150"/>
      <c r="B1390" s="150"/>
      <c r="C1390" s="150"/>
      <c r="D1390" s="150"/>
      <c r="E1390" s="150"/>
      <c r="F1390" s="150"/>
      <c r="G1390" s="150"/>
    </row>
    <row r="1391" spans="1:7">
      <c r="A1391" s="150"/>
      <c r="B1391" s="150"/>
      <c r="C1391" s="150"/>
      <c r="D1391" s="150"/>
      <c r="E1391" s="150"/>
      <c r="F1391" s="150"/>
      <c r="G1391" s="150"/>
    </row>
    <row r="1392" spans="1:7">
      <c r="A1392" s="150"/>
      <c r="B1392" s="150"/>
      <c r="C1392" s="150"/>
      <c r="D1392" s="150"/>
      <c r="E1392" s="150"/>
      <c r="F1392" s="150"/>
      <c r="G1392" s="150"/>
    </row>
    <row r="1393" spans="1:7">
      <c r="A1393" s="150"/>
      <c r="B1393" s="150"/>
      <c r="C1393" s="150"/>
      <c r="D1393" s="150"/>
      <c r="E1393" s="150"/>
      <c r="F1393" s="150"/>
      <c r="G1393" s="150"/>
    </row>
    <row r="1394" spans="1:7">
      <c r="A1394" s="150"/>
      <c r="B1394" s="150"/>
      <c r="C1394" s="150"/>
      <c r="D1394" s="150"/>
      <c r="E1394" s="150"/>
      <c r="F1394" s="150"/>
      <c r="G1394" s="150"/>
    </row>
    <row r="1395" spans="1:7">
      <c r="A1395" s="150"/>
      <c r="B1395" s="150"/>
      <c r="C1395" s="150"/>
      <c r="D1395" s="150"/>
      <c r="E1395" s="150"/>
      <c r="F1395" s="150"/>
      <c r="G1395" s="150"/>
    </row>
    <row r="1396" spans="1:7">
      <c r="A1396" s="150"/>
      <c r="B1396" s="150"/>
      <c r="C1396" s="150"/>
      <c r="D1396" s="150"/>
      <c r="E1396" s="150"/>
      <c r="F1396" s="150"/>
      <c r="G1396" s="150"/>
    </row>
    <row r="1397" spans="1:7">
      <c r="A1397" s="150"/>
      <c r="B1397" s="150"/>
      <c r="C1397" s="150"/>
      <c r="D1397" s="150"/>
      <c r="E1397" s="150"/>
      <c r="F1397" s="150"/>
      <c r="G1397" s="150"/>
    </row>
    <row r="1398" spans="1:7">
      <c r="A1398" s="150"/>
      <c r="B1398" s="150"/>
      <c r="C1398" s="150"/>
      <c r="D1398" s="150"/>
      <c r="E1398" s="150"/>
      <c r="F1398" s="150"/>
      <c r="G1398" s="150"/>
    </row>
    <row r="1399" spans="1:7">
      <c r="A1399" s="150"/>
      <c r="B1399" s="150"/>
      <c r="C1399" s="150"/>
      <c r="D1399" s="150"/>
      <c r="E1399" s="150"/>
      <c r="F1399" s="150"/>
      <c r="G1399" s="150"/>
    </row>
    <row r="1400" spans="1:7">
      <c r="A1400" s="150"/>
      <c r="B1400" s="150"/>
      <c r="C1400" s="150"/>
      <c r="D1400" s="150"/>
      <c r="E1400" s="150"/>
      <c r="F1400" s="150"/>
      <c r="G1400" s="150"/>
    </row>
    <row r="1401" spans="1:7">
      <c r="A1401" s="150"/>
      <c r="B1401" s="150"/>
      <c r="C1401" s="150"/>
      <c r="D1401" s="150"/>
      <c r="E1401" s="150"/>
      <c r="F1401" s="150"/>
      <c r="G1401" s="150"/>
    </row>
    <row r="1402" spans="1:7">
      <c r="A1402" s="150"/>
      <c r="B1402" s="150"/>
      <c r="C1402" s="150"/>
      <c r="D1402" s="150"/>
      <c r="E1402" s="150"/>
      <c r="F1402" s="150"/>
      <c r="G1402" s="150"/>
    </row>
    <row r="1403" spans="1:7">
      <c r="A1403" s="150"/>
      <c r="B1403" s="150"/>
      <c r="C1403" s="150"/>
      <c r="D1403" s="150"/>
      <c r="E1403" s="150"/>
      <c r="F1403" s="150"/>
      <c r="G1403" s="150"/>
    </row>
    <row r="1404" spans="1:7">
      <c r="A1404" s="150"/>
      <c r="B1404" s="150"/>
      <c r="C1404" s="150"/>
      <c r="D1404" s="150"/>
      <c r="E1404" s="150"/>
      <c r="F1404" s="150"/>
      <c r="G1404" s="150"/>
    </row>
    <row r="1405" spans="1:7">
      <c r="A1405" s="150"/>
      <c r="B1405" s="150"/>
      <c r="C1405" s="150"/>
      <c r="D1405" s="150"/>
      <c r="E1405" s="150"/>
      <c r="F1405" s="150"/>
      <c r="G1405" s="150"/>
    </row>
    <row r="1406" spans="1:7">
      <c r="A1406" s="150"/>
      <c r="B1406" s="150"/>
      <c r="C1406" s="150"/>
      <c r="D1406" s="150"/>
      <c r="E1406" s="150"/>
      <c r="F1406" s="150"/>
      <c r="G1406" s="150"/>
    </row>
    <row r="1407" spans="1:7">
      <c r="A1407" s="150"/>
      <c r="B1407" s="150"/>
      <c r="C1407" s="150"/>
      <c r="D1407" s="150"/>
      <c r="E1407" s="150"/>
      <c r="F1407" s="150"/>
      <c r="G1407" s="150"/>
    </row>
    <row r="1408" spans="1:7">
      <c r="A1408" s="150"/>
      <c r="B1408" s="150"/>
      <c r="C1408" s="150"/>
      <c r="D1408" s="150"/>
      <c r="E1408" s="150"/>
      <c r="F1408" s="150"/>
      <c r="G1408" s="150"/>
    </row>
    <row r="1409" spans="1:7">
      <c r="A1409" s="150" t="s">
        <v>109</v>
      </c>
      <c r="B1409" s="150"/>
      <c r="C1409" s="150"/>
      <c r="D1409" s="150"/>
      <c r="E1409" s="150"/>
      <c r="F1409" s="150"/>
      <c r="G1409" s="150"/>
    </row>
    <row r="1410" spans="1:7">
      <c r="A1410" s="150"/>
      <c r="B1410" s="150"/>
      <c r="C1410" s="150"/>
      <c r="D1410" s="150"/>
      <c r="E1410" s="150"/>
      <c r="F1410" s="150"/>
      <c r="G1410" s="150"/>
    </row>
    <row r="1411" spans="1:7">
      <c r="A1411" s="150"/>
      <c r="B1411" s="150"/>
      <c r="C1411" s="150"/>
      <c r="D1411" s="150"/>
      <c r="E1411" s="150"/>
      <c r="F1411" s="150"/>
      <c r="G1411" s="150"/>
    </row>
    <row r="1412" spans="1:7">
      <c r="A1412" s="150"/>
      <c r="B1412" s="150"/>
      <c r="C1412" s="150"/>
      <c r="D1412" s="150"/>
      <c r="E1412" s="150"/>
      <c r="F1412" s="150"/>
      <c r="G1412" s="150"/>
    </row>
    <row r="1413" spans="1:7">
      <c r="A1413" s="150"/>
      <c r="B1413" s="150"/>
      <c r="C1413" s="150"/>
      <c r="D1413" s="150"/>
      <c r="E1413" s="150"/>
      <c r="F1413" s="150"/>
      <c r="G1413" s="150"/>
    </row>
    <row r="1414" spans="1:7">
      <c r="A1414" s="150"/>
      <c r="B1414" s="150"/>
      <c r="C1414" s="150"/>
      <c r="D1414" s="150"/>
      <c r="E1414" s="150"/>
      <c r="F1414" s="150"/>
      <c r="G1414" s="150"/>
    </row>
    <row r="1415" spans="1:7">
      <c r="A1415" s="150" t="s">
        <v>110</v>
      </c>
      <c r="B1415" s="150"/>
      <c r="C1415" s="150"/>
      <c r="D1415" s="150"/>
      <c r="E1415" s="150"/>
      <c r="F1415" s="150"/>
      <c r="G1415" s="150"/>
    </row>
    <row r="1416" spans="1:7">
      <c r="A1416" s="150"/>
      <c r="B1416" s="150"/>
      <c r="C1416" s="150"/>
      <c r="D1416" s="150"/>
      <c r="E1416" s="150"/>
      <c r="F1416" s="150"/>
      <c r="G1416" s="150"/>
    </row>
    <row r="1417" spans="1:7">
      <c r="A1417" s="150"/>
      <c r="B1417" s="150"/>
      <c r="C1417" s="150"/>
      <c r="D1417" s="150"/>
      <c r="E1417" s="150"/>
      <c r="F1417" s="150"/>
      <c r="G1417" s="150"/>
    </row>
    <row r="1418" spans="1:7">
      <c r="A1418" s="150"/>
      <c r="B1418" s="150"/>
      <c r="C1418" s="150"/>
      <c r="D1418" s="150"/>
      <c r="E1418" s="150"/>
      <c r="F1418" s="150"/>
      <c r="G1418" s="150"/>
    </row>
    <row r="1419" spans="1:7">
      <c r="A1419" s="150"/>
      <c r="B1419" s="150"/>
      <c r="C1419" s="150"/>
      <c r="D1419" s="150"/>
      <c r="E1419" s="150"/>
      <c r="F1419" s="150"/>
      <c r="G1419" s="150"/>
    </row>
    <row r="1420" spans="1:7">
      <c r="A1420" s="150" t="s">
        <v>111</v>
      </c>
      <c r="B1420" s="150"/>
      <c r="C1420" s="150"/>
      <c r="D1420" s="150"/>
      <c r="E1420" s="150"/>
      <c r="F1420" s="150"/>
      <c r="G1420" s="150"/>
    </row>
    <row r="1421" spans="1:7">
      <c r="A1421" s="150"/>
      <c r="B1421" s="150"/>
      <c r="C1421" s="150"/>
      <c r="D1421" s="150"/>
      <c r="E1421" s="150"/>
      <c r="F1421" s="150"/>
      <c r="G1421" s="150"/>
    </row>
    <row r="1422" spans="1:7">
      <c r="A1422" s="150"/>
      <c r="B1422" s="150"/>
      <c r="C1422" s="150"/>
      <c r="D1422" s="150"/>
      <c r="E1422" s="150"/>
      <c r="F1422" s="150"/>
      <c r="G1422" s="150"/>
    </row>
    <row r="1423" spans="1:7">
      <c r="A1423" s="150"/>
      <c r="B1423" s="150"/>
      <c r="C1423" s="150"/>
      <c r="D1423" s="150"/>
      <c r="E1423" s="150"/>
      <c r="F1423" s="150"/>
      <c r="G1423" s="150"/>
    </row>
    <row r="1424" spans="1:7">
      <c r="A1424" s="150"/>
      <c r="B1424" s="150"/>
      <c r="C1424" s="150"/>
      <c r="D1424" s="150"/>
      <c r="E1424" s="150"/>
      <c r="F1424" s="150"/>
      <c r="G1424" s="150"/>
    </row>
    <row r="1425" spans="1:7">
      <c r="A1425" s="150"/>
      <c r="B1425" s="150"/>
      <c r="C1425" s="150"/>
      <c r="D1425" s="150"/>
      <c r="E1425" s="150"/>
      <c r="F1425" s="150"/>
      <c r="G1425" s="150"/>
    </row>
    <row r="1426" spans="1:7">
      <c r="A1426" s="150"/>
      <c r="B1426" s="150"/>
      <c r="C1426" s="150"/>
      <c r="D1426" s="150"/>
      <c r="E1426" s="150"/>
      <c r="F1426" s="150"/>
      <c r="G1426" s="150"/>
    </row>
    <row r="1427" spans="1:7" ht="31.5">
      <c r="A1427" s="151" t="s">
        <v>107</v>
      </c>
      <c r="B1427" s="151" t="s">
        <v>43</v>
      </c>
      <c r="C1427" s="150"/>
      <c r="D1427" s="150"/>
      <c r="E1427" s="150"/>
      <c r="F1427" s="150"/>
      <c r="G1427" s="150"/>
    </row>
    <row r="1428" spans="1:7">
      <c r="A1428" s="150"/>
      <c r="B1428" s="150"/>
      <c r="C1428" s="150"/>
      <c r="D1428" s="150"/>
      <c r="E1428" s="150"/>
      <c r="F1428" s="150"/>
      <c r="G1428" s="150"/>
    </row>
    <row r="1429" spans="1:7" ht="28.5">
      <c r="A1429" s="152" t="s">
        <v>104</v>
      </c>
      <c r="B1429" s="152" t="s">
        <v>105</v>
      </c>
      <c r="C1429" s="152" t="s">
        <v>106</v>
      </c>
      <c r="D1429" s="150"/>
      <c r="E1429" s="150"/>
      <c r="F1429" s="150"/>
      <c r="G1429" s="150"/>
    </row>
    <row r="1430" spans="1:7">
      <c r="A1430" s="162">
        <v>41699</v>
      </c>
      <c r="B1430" s="167">
        <f>SIMPRESS!Y46</f>
        <v>140.76</v>
      </c>
      <c r="C1430" s="155">
        <f t="shared" ref="C1430:C1435" si="30">(B1430/B1431)-1</f>
        <v>-3.4700315457413256E-2</v>
      </c>
      <c r="D1430" s="150"/>
      <c r="E1430" s="150"/>
      <c r="F1430" s="150"/>
      <c r="G1430" s="150"/>
    </row>
    <row r="1431" spans="1:7">
      <c r="A1431" s="156">
        <v>41671</v>
      </c>
      <c r="B1431" s="81">
        <f>SIMPRESS!W46</f>
        <v>145.82</v>
      </c>
      <c r="C1431" s="155">
        <f t="shared" si="30"/>
        <v>2.8422314690739858E-2</v>
      </c>
      <c r="D1431" s="150"/>
      <c r="E1431" s="150"/>
      <c r="F1431" s="150"/>
      <c r="G1431" s="150"/>
    </row>
    <row r="1432" spans="1:7">
      <c r="A1432" s="153">
        <v>41640</v>
      </c>
      <c r="B1432" s="168">
        <f>SIMPRESS!U46</f>
        <v>141.79</v>
      </c>
      <c r="C1432" s="155">
        <f t="shared" si="30"/>
        <v>-6.2377347911410919E-3</v>
      </c>
      <c r="D1432" s="150"/>
      <c r="E1432" s="150"/>
      <c r="F1432" s="150"/>
      <c r="G1432" s="150"/>
    </row>
    <row r="1433" spans="1:7">
      <c r="A1433" s="153">
        <v>41609</v>
      </c>
      <c r="B1433" s="82">
        <f>SIMPRESS!S46</f>
        <v>142.68</v>
      </c>
      <c r="C1433" s="155">
        <f t="shared" si="30"/>
        <v>3.7521815008725978E-2</v>
      </c>
      <c r="D1433" s="150"/>
      <c r="E1433" s="150"/>
      <c r="F1433" s="150"/>
      <c r="G1433" s="150"/>
    </row>
    <row r="1434" spans="1:7">
      <c r="A1434" s="153">
        <v>41579</v>
      </c>
      <c r="B1434" s="81">
        <f>SIMPRESS!Q46</f>
        <v>137.52000000000001</v>
      </c>
      <c r="C1434" s="155">
        <f t="shared" si="30"/>
        <v>-1.532292710869243E-2</v>
      </c>
      <c r="D1434" s="150"/>
      <c r="E1434" s="150"/>
      <c r="F1434" s="150"/>
      <c r="G1434" s="150"/>
    </row>
    <row r="1435" spans="1:7">
      <c r="A1435" s="153">
        <v>41548</v>
      </c>
      <c r="B1435" s="81">
        <f>SIMPRESS!O46</f>
        <v>139.66</v>
      </c>
      <c r="C1435" s="155">
        <f t="shared" si="30"/>
        <v>-1.6617377834107994E-2</v>
      </c>
      <c r="D1435" s="150"/>
      <c r="E1435" s="150"/>
      <c r="F1435" s="150"/>
      <c r="G1435" s="150"/>
    </row>
    <row r="1436" spans="1:7">
      <c r="A1436" s="153">
        <v>41518</v>
      </c>
      <c r="B1436" s="90">
        <f>SIMPRESS!M46</f>
        <v>142.02000000000001</v>
      </c>
      <c r="C1436" s="154"/>
      <c r="D1436" s="150"/>
      <c r="E1436" s="150"/>
      <c r="F1436" s="150"/>
      <c r="G1436" s="150"/>
    </row>
    <row r="1437" spans="1:7">
      <c r="A1437" s="150"/>
      <c r="B1437" s="150"/>
      <c r="C1437" s="150"/>
      <c r="D1437" s="150"/>
      <c r="E1437" s="150"/>
      <c r="F1437" s="150"/>
      <c r="G1437" s="150"/>
    </row>
    <row r="1438" spans="1:7">
      <c r="A1438" s="150"/>
      <c r="B1438" s="150"/>
      <c r="C1438" s="150"/>
      <c r="D1438" s="150"/>
      <c r="E1438" s="150"/>
      <c r="F1438" s="150"/>
      <c r="G1438" s="150"/>
    </row>
    <row r="1439" spans="1:7">
      <c r="A1439" s="150"/>
      <c r="B1439" s="150"/>
      <c r="C1439" s="150"/>
      <c r="D1439" s="150"/>
      <c r="E1439" s="150"/>
      <c r="F1439" s="150"/>
      <c r="G1439" s="150"/>
    </row>
    <row r="1440" spans="1:7">
      <c r="A1440" s="150"/>
      <c r="B1440" s="150"/>
      <c r="C1440" s="150"/>
      <c r="D1440" s="150"/>
      <c r="E1440" s="150"/>
      <c r="F1440" s="150"/>
      <c r="G1440" s="150"/>
    </row>
    <row r="1441" spans="1:7">
      <c r="A1441" s="150"/>
      <c r="B1441" s="150"/>
      <c r="C1441" s="150"/>
      <c r="D1441" s="150"/>
      <c r="E1441" s="150"/>
      <c r="F1441" s="150"/>
      <c r="G1441" s="150"/>
    </row>
    <row r="1442" spans="1:7">
      <c r="A1442" s="150"/>
      <c r="B1442" s="150"/>
      <c r="C1442" s="150"/>
      <c r="D1442" s="150"/>
      <c r="E1442" s="150"/>
      <c r="F1442" s="150"/>
      <c r="G1442" s="150"/>
    </row>
    <row r="1443" spans="1:7">
      <c r="A1443" s="150"/>
      <c r="B1443" s="150"/>
      <c r="C1443" s="150"/>
      <c r="D1443" s="150"/>
      <c r="E1443" s="150"/>
      <c r="F1443" s="150"/>
      <c r="G1443" s="150"/>
    </row>
    <row r="1444" spans="1:7">
      <c r="A1444" s="150"/>
      <c r="B1444" s="150"/>
      <c r="C1444" s="150"/>
      <c r="D1444" s="150"/>
      <c r="E1444" s="150"/>
      <c r="F1444" s="150"/>
      <c r="G1444" s="150"/>
    </row>
    <row r="1445" spans="1:7">
      <c r="A1445" s="150"/>
      <c r="B1445" s="150"/>
      <c r="C1445" s="150"/>
      <c r="D1445" s="150"/>
      <c r="E1445" s="150"/>
      <c r="F1445" s="150"/>
      <c r="G1445" s="150"/>
    </row>
    <row r="1446" spans="1:7">
      <c r="A1446" s="150"/>
      <c r="B1446" s="150"/>
      <c r="C1446" s="150"/>
      <c r="D1446" s="150"/>
      <c r="E1446" s="150"/>
      <c r="F1446" s="150"/>
      <c r="G1446" s="150"/>
    </row>
    <row r="1447" spans="1:7">
      <c r="A1447" s="150"/>
      <c r="B1447" s="150"/>
      <c r="C1447" s="150"/>
      <c r="D1447" s="150"/>
      <c r="E1447" s="150"/>
      <c r="F1447" s="150"/>
      <c r="G1447" s="150"/>
    </row>
    <row r="1448" spans="1:7">
      <c r="A1448" s="150"/>
      <c r="B1448" s="150"/>
      <c r="C1448" s="150"/>
      <c r="D1448" s="150"/>
      <c r="E1448" s="150"/>
      <c r="F1448" s="150"/>
      <c r="G1448" s="150"/>
    </row>
    <row r="1449" spans="1:7">
      <c r="A1449" s="150"/>
      <c r="B1449" s="150"/>
      <c r="C1449" s="150"/>
      <c r="D1449" s="150"/>
      <c r="E1449" s="150"/>
      <c r="F1449" s="150"/>
      <c r="G1449" s="150"/>
    </row>
    <row r="1450" spans="1:7">
      <c r="A1450" s="150"/>
      <c r="B1450" s="150"/>
      <c r="C1450" s="150"/>
      <c r="D1450" s="150"/>
      <c r="E1450" s="150"/>
      <c r="F1450" s="150"/>
      <c r="G1450" s="150"/>
    </row>
    <row r="1451" spans="1:7">
      <c r="A1451" s="150"/>
      <c r="B1451" s="150"/>
      <c r="C1451" s="150"/>
      <c r="D1451" s="150"/>
      <c r="E1451" s="150"/>
      <c r="F1451" s="150"/>
      <c r="G1451" s="150"/>
    </row>
    <row r="1452" spans="1:7">
      <c r="A1452" s="150"/>
      <c r="B1452" s="150"/>
      <c r="C1452" s="150"/>
      <c r="D1452" s="150"/>
      <c r="E1452" s="150"/>
      <c r="F1452" s="150"/>
      <c r="G1452" s="150"/>
    </row>
    <row r="1453" spans="1:7">
      <c r="A1453" s="150"/>
      <c r="B1453" s="150"/>
      <c r="C1453" s="150"/>
      <c r="D1453" s="150"/>
      <c r="E1453" s="150"/>
      <c r="F1453" s="150"/>
      <c r="G1453" s="150"/>
    </row>
    <row r="1454" spans="1:7">
      <c r="A1454" s="150"/>
      <c r="B1454" s="150"/>
      <c r="C1454" s="150"/>
      <c r="D1454" s="150"/>
      <c r="E1454" s="150"/>
      <c r="F1454" s="150"/>
      <c r="G1454" s="150"/>
    </row>
    <row r="1455" spans="1:7">
      <c r="A1455" s="150" t="s">
        <v>109</v>
      </c>
      <c r="B1455" s="150"/>
      <c r="C1455" s="150"/>
      <c r="D1455" s="150"/>
      <c r="E1455" s="150"/>
      <c r="F1455" s="150"/>
      <c r="G1455" s="150"/>
    </row>
    <row r="1456" spans="1:7">
      <c r="A1456" s="150"/>
      <c r="B1456" s="150"/>
      <c r="C1456" s="150"/>
      <c r="D1456" s="150"/>
      <c r="E1456" s="150"/>
      <c r="F1456" s="150"/>
      <c r="G1456" s="150"/>
    </row>
    <row r="1457" spans="1:7">
      <c r="A1457" s="150"/>
      <c r="B1457" s="150"/>
      <c r="C1457" s="150"/>
      <c r="D1457" s="150"/>
      <c r="E1457" s="150"/>
      <c r="F1457" s="150"/>
      <c r="G1457" s="150"/>
    </row>
    <row r="1458" spans="1:7">
      <c r="A1458" s="150"/>
      <c r="B1458" s="150"/>
      <c r="C1458" s="150"/>
      <c r="D1458" s="150"/>
      <c r="E1458" s="150"/>
      <c r="F1458" s="150"/>
      <c r="G1458" s="150"/>
    </row>
    <row r="1459" spans="1:7">
      <c r="A1459" s="150"/>
      <c r="B1459" s="150"/>
      <c r="C1459" s="150"/>
      <c r="D1459" s="150"/>
      <c r="E1459" s="150"/>
      <c r="F1459" s="150"/>
      <c r="G1459" s="150"/>
    </row>
    <row r="1460" spans="1:7">
      <c r="A1460" s="150"/>
      <c r="B1460" s="150"/>
      <c r="C1460" s="150"/>
      <c r="D1460" s="150"/>
      <c r="E1460" s="150"/>
      <c r="F1460" s="150"/>
      <c r="G1460" s="150"/>
    </row>
    <row r="1461" spans="1:7">
      <c r="A1461" s="150" t="s">
        <v>110</v>
      </c>
      <c r="B1461" s="150"/>
      <c r="C1461" s="150"/>
      <c r="D1461" s="150"/>
      <c r="E1461" s="150"/>
      <c r="F1461" s="150"/>
      <c r="G1461" s="150"/>
    </row>
    <row r="1462" spans="1:7">
      <c r="A1462" s="150"/>
      <c r="B1462" s="150"/>
      <c r="C1462" s="150"/>
      <c r="D1462" s="150"/>
      <c r="E1462" s="150"/>
      <c r="F1462" s="150"/>
      <c r="G1462" s="150"/>
    </row>
    <row r="1463" spans="1:7">
      <c r="A1463" s="150"/>
      <c r="B1463" s="150"/>
      <c r="C1463" s="150"/>
      <c r="D1463" s="150"/>
      <c r="E1463" s="150"/>
      <c r="F1463" s="150"/>
      <c r="G1463" s="150"/>
    </row>
    <row r="1464" spans="1:7">
      <c r="A1464" s="150"/>
      <c r="B1464" s="150"/>
      <c r="C1464" s="150"/>
      <c r="D1464" s="150"/>
      <c r="E1464" s="150"/>
      <c r="F1464" s="150"/>
      <c r="G1464" s="150"/>
    </row>
    <row r="1465" spans="1:7">
      <c r="A1465" s="150"/>
      <c r="B1465" s="150"/>
      <c r="C1465" s="150"/>
      <c r="D1465" s="150"/>
      <c r="E1465" s="150"/>
      <c r="F1465" s="150"/>
      <c r="G1465" s="150"/>
    </row>
    <row r="1466" spans="1:7">
      <c r="A1466" s="150" t="s">
        <v>111</v>
      </c>
      <c r="B1466" s="150"/>
      <c r="C1466" s="150"/>
      <c r="D1466" s="150"/>
      <c r="E1466" s="150"/>
      <c r="F1466" s="150"/>
      <c r="G1466" s="150"/>
    </row>
    <row r="1467" spans="1:7">
      <c r="A1467" s="150"/>
      <c r="B1467" s="150"/>
      <c r="C1467" s="150"/>
      <c r="D1467" s="150"/>
      <c r="E1467" s="150"/>
      <c r="F1467" s="150"/>
      <c r="G1467" s="150"/>
    </row>
    <row r="1468" spans="1:7">
      <c r="A1468" s="150"/>
      <c r="B1468" s="150"/>
      <c r="C1468" s="150"/>
      <c r="D1468" s="150"/>
      <c r="E1468" s="150"/>
      <c r="F1468" s="150"/>
      <c r="G1468" s="150"/>
    </row>
    <row r="1469" spans="1:7">
      <c r="A1469" s="150"/>
      <c r="B1469" s="150"/>
      <c r="C1469" s="150"/>
      <c r="D1469" s="150"/>
      <c r="E1469" s="150"/>
      <c r="F1469" s="150"/>
      <c r="G1469" s="150"/>
    </row>
    <row r="1470" spans="1:7">
      <c r="A1470" s="150"/>
      <c r="B1470" s="150"/>
      <c r="C1470" s="150"/>
      <c r="D1470" s="150"/>
      <c r="E1470" s="150"/>
      <c r="F1470" s="150"/>
      <c r="G1470" s="150"/>
    </row>
    <row r="1471" spans="1:7">
      <c r="A1471" s="150"/>
      <c r="B1471" s="150"/>
      <c r="C1471" s="150"/>
      <c r="D1471" s="150"/>
      <c r="E1471" s="150"/>
      <c r="F1471" s="150"/>
      <c r="G1471" s="150"/>
    </row>
    <row r="1472" spans="1:7">
      <c r="A1472" s="150"/>
      <c r="B1472" s="150"/>
      <c r="C1472" s="150"/>
      <c r="D1472" s="150"/>
      <c r="E1472" s="150"/>
      <c r="F1472" s="150"/>
      <c r="G1472" s="150"/>
    </row>
    <row r="1473" spans="1:7">
      <c r="A1473" s="150"/>
      <c r="B1473" s="150"/>
      <c r="C1473" s="150"/>
      <c r="D1473" s="150"/>
      <c r="E1473" s="150"/>
      <c r="F1473" s="150"/>
      <c r="G1473" s="150"/>
    </row>
    <row r="1474" spans="1:7">
      <c r="A1474" s="150"/>
      <c r="B1474" s="150"/>
      <c r="C1474" s="150"/>
      <c r="D1474" s="150"/>
      <c r="E1474" s="150"/>
      <c r="F1474" s="150"/>
      <c r="G1474" s="150"/>
    </row>
    <row r="1475" spans="1:7" ht="31.5">
      <c r="A1475" s="151" t="s">
        <v>107</v>
      </c>
      <c r="B1475" s="151" t="s">
        <v>72</v>
      </c>
      <c r="C1475" s="150"/>
      <c r="D1475" s="150"/>
      <c r="E1475" s="150"/>
      <c r="F1475" s="150"/>
      <c r="G1475" s="150"/>
    </row>
    <row r="1476" spans="1:7">
      <c r="A1476" s="150"/>
      <c r="B1476" s="150"/>
      <c r="C1476" s="150"/>
      <c r="D1476" s="150"/>
      <c r="E1476" s="150"/>
      <c r="F1476" s="150"/>
      <c r="G1476" s="150"/>
    </row>
    <row r="1477" spans="1:7" ht="28.5">
      <c r="A1477" s="152" t="s">
        <v>104</v>
      </c>
      <c r="B1477" s="152" t="s">
        <v>105</v>
      </c>
      <c r="C1477" s="152" t="s">
        <v>106</v>
      </c>
      <c r="D1477" s="150"/>
      <c r="E1477" s="150"/>
      <c r="F1477" s="150"/>
      <c r="G1477" s="150"/>
    </row>
    <row r="1478" spans="1:7">
      <c r="A1478" s="162">
        <v>41699</v>
      </c>
      <c r="B1478" s="167">
        <f>SIMPRESS!Y47</f>
        <v>152.88</v>
      </c>
      <c r="C1478" s="155">
        <f t="shared" ref="C1478:C1483" si="31">(B1478/B1479)-1</f>
        <v>-4.1264266900790214E-2</v>
      </c>
      <c r="D1478" s="150"/>
      <c r="E1478" s="150"/>
      <c r="F1478" s="150"/>
      <c r="G1478" s="150"/>
    </row>
    <row r="1479" spans="1:7">
      <c r="A1479" s="156">
        <v>41671</v>
      </c>
      <c r="B1479" s="81">
        <f>SIMPRESS!W47</f>
        <v>159.46</v>
      </c>
      <c r="C1479" s="155">
        <f t="shared" si="31"/>
        <v>0.11052301692318411</v>
      </c>
      <c r="D1479" s="150"/>
      <c r="E1479" s="150"/>
      <c r="F1479" s="150"/>
      <c r="G1479" s="150"/>
    </row>
    <row r="1480" spans="1:7">
      <c r="A1480" s="153">
        <v>41640</v>
      </c>
      <c r="B1480" s="168">
        <f>SIMPRESS!U47</f>
        <v>143.59</v>
      </c>
      <c r="C1480" s="155">
        <f t="shared" si="31"/>
        <v>-4.8694845634026707E-2</v>
      </c>
      <c r="D1480" s="150"/>
      <c r="E1480" s="150"/>
      <c r="F1480" s="150"/>
      <c r="G1480" s="150"/>
    </row>
    <row r="1481" spans="1:7">
      <c r="A1481" s="153">
        <v>41609</v>
      </c>
      <c r="B1481" s="82">
        <f>SIMPRESS!S47</f>
        <v>150.94</v>
      </c>
      <c r="C1481" s="155">
        <f t="shared" si="31"/>
        <v>6.4306867860668415E-2</v>
      </c>
      <c r="D1481" s="150"/>
      <c r="E1481" s="150"/>
      <c r="F1481" s="150"/>
      <c r="G1481" s="150"/>
    </row>
    <row r="1482" spans="1:7">
      <c r="A1482" s="153">
        <v>41579</v>
      </c>
      <c r="B1482" s="81">
        <f>SIMPRESS!Q47</f>
        <v>141.82</v>
      </c>
      <c r="C1482" s="155">
        <f t="shared" si="31"/>
        <v>1.3415236884841697E-3</v>
      </c>
      <c r="D1482" s="150"/>
      <c r="E1482" s="150"/>
      <c r="F1482" s="150"/>
      <c r="G1482" s="150"/>
    </row>
    <row r="1483" spans="1:7">
      <c r="A1483" s="153">
        <v>41548</v>
      </c>
      <c r="B1483" s="81">
        <f>SIMPRESS!O47</f>
        <v>141.63</v>
      </c>
      <c r="C1483" s="155">
        <f t="shared" si="31"/>
        <v>-1.1170844096907051E-2</v>
      </c>
      <c r="D1483" s="150"/>
      <c r="E1483" s="150"/>
      <c r="F1483" s="150"/>
      <c r="G1483" s="150"/>
    </row>
    <row r="1484" spans="1:7">
      <c r="A1484" s="153">
        <v>41518</v>
      </c>
      <c r="B1484" s="90">
        <f>SIMPRESS!M47</f>
        <v>143.22999999999999</v>
      </c>
      <c r="C1484" s="154"/>
      <c r="D1484" s="150"/>
      <c r="E1484" s="150"/>
      <c r="F1484" s="150"/>
      <c r="G1484" s="150"/>
    </row>
    <row r="1485" spans="1:7">
      <c r="A1485" s="150"/>
      <c r="B1485" s="150"/>
      <c r="C1485" s="150"/>
      <c r="D1485" s="150"/>
      <c r="E1485" s="150"/>
      <c r="F1485" s="150"/>
      <c r="G1485" s="150"/>
    </row>
    <row r="1486" spans="1:7">
      <c r="A1486" s="150"/>
      <c r="B1486" s="150"/>
      <c r="C1486" s="150"/>
      <c r="D1486" s="150"/>
      <c r="E1486" s="150"/>
      <c r="F1486" s="150"/>
      <c r="G1486" s="150"/>
    </row>
    <row r="1487" spans="1:7">
      <c r="A1487" s="150"/>
      <c r="B1487" s="150"/>
      <c r="C1487" s="150"/>
      <c r="D1487" s="150"/>
      <c r="E1487" s="150"/>
      <c r="F1487" s="150"/>
      <c r="G1487" s="150"/>
    </row>
    <row r="1488" spans="1:7">
      <c r="A1488" s="150"/>
      <c r="B1488" s="150"/>
      <c r="C1488" s="150"/>
      <c r="D1488" s="150"/>
      <c r="E1488" s="150"/>
      <c r="F1488" s="150"/>
      <c r="G1488" s="150"/>
    </row>
    <row r="1489" spans="1:7">
      <c r="A1489" s="150"/>
      <c r="B1489" s="150"/>
      <c r="C1489" s="150"/>
      <c r="D1489" s="150"/>
      <c r="E1489" s="150"/>
      <c r="F1489" s="150"/>
      <c r="G1489" s="150"/>
    </row>
    <row r="1490" spans="1:7">
      <c r="A1490" s="150"/>
      <c r="B1490" s="150"/>
      <c r="C1490" s="150"/>
      <c r="D1490" s="150"/>
      <c r="E1490" s="150"/>
      <c r="F1490" s="150"/>
      <c r="G1490" s="150"/>
    </row>
    <row r="1491" spans="1:7">
      <c r="A1491" s="150"/>
      <c r="B1491" s="150"/>
      <c r="C1491" s="150"/>
      <c r="D1491" s="150"/>
      <c r="E1491" s="150"/>
      <c r="F1491" s="150"/>
      <c r="G1491" s="150"/>
    </row>
    <row r="1492" spans="1:7">
      <c r="A1492" s="150"/>
      <c r="B1492" s="150"/>
      <c r="C1492" s="150"/>
      <c r="D1492" s="150"/>
      <c r="E1492" s="150"/>
      <c r="F1492" s="150"/>
      <c r="G1492" s="150"/>
    </row>
    <row r="1493" spans="1:7">
      <c r="A1493" s="150"/>
      <c r="B1493" s="150"/>
      <c r="C1493" s="150"/>
      <c r="D1493" s="150"/>
      <c r="E1493" s="150"/>
      <c r="F1493" s="150"/>
      <c r="G1493" s="150"/>
    </row>
    <row r="1494" spans="1:7">
      <c r="A1494" s="150"/>
      <c r="B1494" s="150"/>
      <c r="C1494" s="150"/>
      <c r="D1494" s="150"/>
      <c r="E1494" s="150"/>
      <c r="F1494" s="150"/>
      <c r="G1494" s="150"/>
    </row>
    <row r="1495" spans="1:7">
      <c r="A1495" s="150"/>
      <c r="B1495" s="150"/>
      <c r="C1495" s="150"/>
      <c r="D1495" s="150"/>
      <c r="E1495" s="150"/>
      <c r="F1495" s="150"/>
      <c r="G1495" s="150"/>
    </row>
    <row r="1496" spans="1:7">
      <c r="A1496" s="150"/>
      <c r="B1496" s="150"/>
      <c r="C1496" s="150"/>
      <c r="D1496" s="150"/>
      <c r="E1496" s="150"/>
      <c r="F1496" s="150"/>
      <c r="G1496" s="150"/>
    </row>
    <row r="1497" spans="1:7">
      <c r="A1497" s="150"/>
      <c r="B1497" s="150"/>
      <c r="C1497" s="150"/>
      <c r="D1497" s="150"/>
      <c r="E1497" s="150"/>
      <c r="F1497" s="150"/>
      <c r="G1497" s="150"/>
    </row>
    <row r="1498" spans="1:7">
      <c r="A1498" s="150"/>
      <c r="B1498" s="150"/>
      <c r="C1498" s="150"/>
      <c r="D1498" s="150"/>
      <c r="E1498" s="150"/>
      <c r="F1498" s="150"/>
      <c r="G1498" s="150"/>
    </row>
    <row r="1499" spans="1:7">
      <c r="A1499" s="150"/>
      <c r="B1499" s="150"/>
      <c r="C1499" s="150"/>
      <c r="D1499" s="150"/>
      <c r="E1499" s="150"/>
      <c r="F1499" s="150"/>
      <c r="G1499" s="150"/>
    </row>
    <row r="1500" spans="1:7">
      <c r="A1500" s="150"/>
      <c r="B1500" s="150"/>
      <c r="C1500" s="150"/>
      <c r="D1500" s="150"/>
      <c r="E1500" s="150"/>
      <c r="F1500" s="150"/>
      <c r="G1500" s="150"/>
    </row>
    <row r="1501" spans="1:7">
      <c r="A1501" s="150"/>
      <c r="B1501" s="150"/>
      <c r="C1501" s="150"/>
      <c r="D1501" s="150"/>
      <c r="E1501" s="150"/>
      <c r="F1501" s="150"/>
      <c r="G1501" s="150"/>
    </row>
    <row r="1502" spans="1:7">
      <c r="A1502" s="150"/>
      <c r="B1502" s="150"/>
      <c r="C1502" s="150"/>
      <c r="D1502" s="150"/>
      <c r="E1502" s="150"/>
      <c r="F1502" s="150"/>
      <c r="G1502" s="150"/>
    </row>
    <row r="1503" spans="1:7">
      <c r="A1503" s="150"/>
      <c r="B1503" s="150"/>
      <c r="C1503" s="150"/>
      <c r="D1503" s="150"/>
      <c r="E1503" s="150"/>
      <c r="F1503" s="150"/>
      <c r="G1503" s="150"/>
    </row>
    <row r="1504" spans="1:7">
      <c r="A1504" s="150"/>
      <c r="B1504" s="150"/>
      <c r="C1504" s="150"/>
      <c r="D1504" s="150"/>
      <c r="E1504" s="150"/>
      <c r="F1504" s="150"/>
      <c r="G1504" s="150"/>
    </row>
    <row r="1505" spans="1:7">
      <c r="A1505" s="150" t="s">
        <v>109</v>
      </c>
      <c r="B1505" s="150"/>
      <c r="C1505" s="150"/>
      <c r="D1505" s="150"/>
      <c r="E1505" s="150"/>
      <c r="F1505" s="150"/>
      <c r="G1505" s="150"/>
    </row>
    <row r="1506" spans="1:7">
      <c r="A1506" s="150"/>
      <c r="B1506" s="150"/>
      <c r="C1506" s="150"/>
      <c r="D1506" s="150"/>
      <c r="E1506" s="150"/>
      <c r="F1506" s="150"/>
      <c r="G1506" s="150"/>
    </row>
    <row r="1507" spans="1:7">
      <c r="A1507" s="150"/>
      <c r="B1507" s="150"/>
      <c r="C1507" s="150"/>
      <c r="D1507" s="150"/>
      <c r="E1507" s="150"/>
      <c r="F1507" s="150"/>
      <c r="G1507" s="150"/>
    </row>
    <row r="1508" spans="1:7">
      <c r="A1508" s="150"/>
      <c r="B1508" s="150"/>
      <c r="C1508" s="150"/>
      <c r="D1508" s="150"/>
      <c r="E1508" s="150"/>
      <c r="F1508" s="150"/>
      <c r="G1508" s="150"/>
    </row>
    <row r="1509" spans="1:7">
      <c r="A1509" s="150"/>
      <c r="B1509" s="150"/>
      <c r="C1509" s="150"/>
      <c r="D1509" s="150"/>
      <c r="E1509" s="150"/>
      <c r="F1509" s="150"/>
      <c r="G1509" s="150"/>
    </row>
    <row r="1510" spans="1:7">
      <c r="A1510" s="150"/>
      <c r="B1510" s="150"/>
      <c r="C1510" s="150"/>
      <c r="D1510" s="150"/>
      <c r="E1510" s="150"/>
      <c r="F1510" s="150"/>
      <c r="G1510" s="150"/>
    </row>
    <row r="1511" spans="1:7">
      <c r="A1511" s="150" t="s">
        <v>110</v>
      </c>
      <c r="B1511" s="150"/>
      <c r="C1511" s="150"/>
      <c r="D1511" s="150"/>
      <c r="E1511" s="150"/>
      <c r="F1511" s="150"/>
      <c r="G1511" s="150"/>
    </row>
    <row r="1512" spans="1:7">
      <c r="A1512" s="150"/>
      <c r="B1512" s="150"/>
      <c r="C1512" s="150"/>
      <c r="D1512" s="150"/>
      <c r="E1512" s="150"/>
      <c r="F1512" s="150"/>
      <c r="G1512" s="150"/>
    </row>
    <row r="1513" spans="1:7">
      <c r="A1513" s="150"/>
      <c r="B1513" s="150"/>
      <c r="C1513" s="150"/>
      <c r="D1513" s="150"/>
      <c r="E1513" s="150"/>
      <c r="F1513" s="150"/>
      <c r="G1513" s="150"/>
    </row>
    <row r="1514" spans="1:7">
      <c r="A1514" s="150"/>
      <c r="B1514" s="150"/>
      <c r="C1514" s="150"/>
      <c r="D1514" s="150"/>
      <c r="E1514" s="150"/>
      <c r="F1514" s="150"/>
      <c r="G1514" s="150"/>
    </row>
    <row r="1515" spans="1:7">
      <c r="A1515" s="150" t="s">
        <v>111</v>
      </c>
      <c r="B1515" s="150"/>
      <c r="C1515" s="150"/>
      <c r="D1515" s="150"/>
      <c r="E1515" s="150"/>
      <c r="F1515" s="150"/>
      <c r="G1515" s="150"/>
    </row>
    <row r="1516" spans="1:7">
      <c r="A1516" s="150"/>
      <c r="B1516" s="150"/>
      <c r="C1516" s="150"/>
      <c r="D1516" s="150"/>
      <c r="E1516" s="150"/>
      <c r="F1516" s="150"/>
      <c r="G1516" s="150"/>
    </row>
    <row r="1517" spans="1:7">
      <c r="A1517" s="150"/>
      <c r="B1517" s="150"/>
      <c r="C1517" s="150"/>
      <c r="D1517" s="150"/>
      <c r="E1517" s="150"/>
      <c r="F1517" s="150"/>
      <c r="G1517" s="150"/>
    </row>
  </sheetData>
  <conditionalFormatting sqref="B4:B10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:C9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90:B197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91:C196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39:B246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40:C245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89:B296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77:B384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78:C383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24:B431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25:C430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71:B478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2:C477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65:B572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566:C571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18:B525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519:C524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12:B619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613:C618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59:B666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660:C665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707:B714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708:C71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755:B762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756:C761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04:B811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805:C810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52:B859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853:C858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04:B907 B900:B902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01:B907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901:C90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52:B955 B948:B950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49:B955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00:B1003 B996:B998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97:B1003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8:B1051 B1044:B104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5:B1051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6:B1099 B1092:B1094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3:B1099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4:B1147 B1140:B1142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1:B1147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949:C954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997:C1002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045:C105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093:C1098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141:C1146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93:B1196 B1189:B1191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90:B1196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41:B1244 B1237:B1239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38:B1244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89:B1292 B1285:B1287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86:B1292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7:B1340 B1333:B1335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4:B1340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190:C1195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38:C1243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86:C1291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34:C133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85:B1388 B1381:B1383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82:B1388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33:B1436 B1429:B1431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30:B1436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81:B1484 B1477:B147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78:B1484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82:C138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30:C1435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78:C1483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90:C295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32:B339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32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39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33:C338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1 B103:B104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4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98:C103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5:B148 B150:B151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45:C150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45:B151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91:B19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2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3:B58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52:C5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2:B5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C11" sqref="C11"/>
    </sheetView>
  </sheetViews>
  <sheetFormatPr defaultRowHeight="15"/>
  <cols>
    <col min="2" max="2" width="16.140625" bestFit="1" customWidth="1"/>
    <col min="3" max="3" width="17.85546875" style="179" bestFit="1" customWidth="1"/>
    <col min="4" max="5" width="13.28515625" bestFit="1" customWidth="1"/>
    <col min="6" max="6" width="8.5703125" style="181" bestFit="1" customWidth="1"/>
  </cols>
  <sheetData>
    <row r="2" spans="1:6">
      <c r="A2" t="s">
        <v>127</v>
      </c>
      <c r="B2" t="s">
        <v>132</v>
      </c>
      <c r="C2" s="179" t="s">
        <v>131</v>
      </c>
      <c r="D2" t="s">
        <v>128</v>
      </c>
      <c r="E2" t="s">
        <v>129</v>
      </c>
      <c r="F2" s="181" t="s">
        <v>130</v>
      </c>
    </row>
    <row r="3" spans="1:6">
      <c r="A3" s="178">
        <v>41548</v>
      </c>
      <c r="B3" s="179">
        <f>70361.4/12</f>
        <v>5863.45</v>
      </c>
      <c r="C3" s="179">
        <v>7757.48</v>
      </c>
      <c r="D3" s="180">
        <f>C3</f>
        <v>7757.48</v>
      </c>
      <c r="E3" s="180">
        <f>70361.4-D3</f>
        <v>62603.92</v>
      </c>
      <c r="F3" s="181">
        <f>D3/70361.4</f>
        <v>0.11025192790365172</v>
      </c>
    </row>
    <row r="4" spans="1:6">
      <c r="A4" s="178">
        <v>41579</v>
      </c>
      <c r="B4" s="179">
        <f t="shared" ref="B4:B9" si="0">70361.4/12</f>
        <v>5863.45</v>
      </c>
      <c r="C4" s="179">
        <v>7221.85</v>
      </c>
      <c r="D4" s="180">
        <f>D3+C4</f>
        <v>14979.33</v>
      </c>
      <c r="E4" s="180">
        <f>70361.4-D4</f>
        <v>55382.069999999992</v>
      </c>
      <c r="F4" s="181">
        <f t="shared" ref="F4:F9" si="1">D4/70361.4</f>
        <v>0.21289130119639463</v>
      </c>
    </row>
    <row r="5" spans="1:6">
      <c r="A5" s="178">
        <v>41609</v>
      </c>
      <c r="B5" s="179">
        <f t="shared" si="0"/>
        <v>5863.45</v>
      </c>
      <c r="C5" s="179">
        <v>6973.35</v>
      </c>
      <c r="D5" s="180">
        <f>D4+C5</f>
        <v>21952.68</v>
      </c>
      <c r="E5" s="180">
        <f t="shared" ref="E5:E9" si="2">70361.4-D5</f>
        <v>48408.719999999994</v>
      </c>
      <c r="F5" s="181">
        <f t="shared" si="1"/>
        <v>0.3119989084924405</v>
      </c>
    </row>
    <row r="6" spans="1:6">
      <c r="A6" s="178">
        <v>41640</v>
      </c>
      <c r="B6" s="179">
        <f t="shared" si="0"/>
        <v>5863.45</v>
      </c>
      <c r="C6" s="179">
        <v>5815.76</v>
      </c>
      <c r="D6" s="180">
        <f t="shared" ref="D6:D9" si="3">D5+C6</f>
        <v>27768.440000000002</v>
      </c>
      <c r="E6" s="180">
        <f t="shared" si="2"/>
        <v>42592.959999999992</v>
      </c>
      <c r="F6" s="181">
        <f t="shared" si="1"/>
        <v>0.39465445542584437</v>
      </c>
    </row>
    <row r="7" spans="1:6">
      <c r="A7" s="178">
        <v>41671</v>
      </c>
      <c r="B7" s="179">
        <f t="shared" si="0"/>
        <v>5863.45</v>
      </c>
      <c r="C7" s="179">
        <v>8410.5499999999993</v>
      </c>
      <c r="D7" s="180">
        <f t="shared" si="3"/>
        <v>36178.990000000005</v>
      </c>
      <c r="E7" s="180">
        <f t="shared" si="2"/>
        <v>34182.409999999989</v>
      </c>
      <c r="F7" s="181">
        <f t="shared" si="1"/>
        <v>0.51418803491687215</v>
      </c>
    </row>
    <row r="8" spans="1:6">
      <c r="A8" s="178">
        <v>41699</v>
      </c>
      <c r="B8" s="179">
        <f t="shared" si="0"/>
        <v>5863.45</v>
      </c>
      <c r="C8" s="179">
        <v>7124.2</v>
      </c>
      <c r="D8" s="180">
        <f t="shared" si="3"/>
        <v>43303.19</v>
      </c>
      <c r="E8" s="180">
        <f t="shared" si="2"/>
        <v>27058.209999999992</v>
      </c>
      <c r="F8" s="181">
        <f t="shared" si="1"/>
        <v>0.61543957340246225</v>
      </c>
    </row>
    <row r="9" spans="1:6">
      <c r="A9" s="178">
        <v>41730</v>
      </c>
      <c r="B9" s="179">
        <f t="shared" si="0"/>
        <v>5863.45</v>
      </c>
      <c r="C9" s="179">
        <v>7193.57</v>
      </c>
      <c r="D9" s="180">
        <f t="shared" si="3"/>
        <v>50496.76</v>
      </c>
      <c r="E9" s="180">
        <f t="shared" si="2"/>
        <v>19864.639999999992</v>
      </c>
      <c r="F9" s="181">
        <f t="shared" si="1"/>
        <v>0.71767702177614434</v>
      </c>
    </row>
    <row r="10" spans="1:6">
      <c r="A10" s="178">
        <v>41760</v>
      </c>
      <c r="B10" s="182">
        <f>70361.4/12</f>
        <v>5863.45</v>
      </c>
      <c r="C10" s="182">
        <v>7660.95</v>
      </c>
      <c r="D10" s="180">
        <f>D9+C10</f>
        <v>58157.71</v>
      </c>
      <c r="E10" s="180">
        <f>70361.4-D10</f>
        <v>12203.689999999995</v>
      </c>
      <c r="F10" s="183">
        <f>D10/70361.4</f>
        <v>0.82655703269121994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SIMPRESS</vt:lpstr>
      <vt:lpstr>Gráfico planilhas</vt:lpstr>
      <vt:lpstr>Plan2</vt:lpstr>
      <vt:lpstr>controle geral</vt:lpstr>
      <vt:lpstr>'Gráfico planilhas'!Area_de_impressao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marianamesquita</dc:creator>
  <cp:lastModifiedBy>marianamesquita</cp:lastModifiedBy>
  <cp:revision>0</cp:revision>
  <cp:lastPrinted>2014-06-24T17:52:21Z</cp:lastPrinted>
  <dcterms:created xsi:type="dcterms:W3CDTF">2013-05-02T17:11:26Z</dcterms:created>
  <dcterms:modified xsi:type="dcterms:W3CDTF">2014-06-24T17:57:55Z</dcterms:modified>
</cp:coreProperties>
</file>